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65" windowHeight="6285" activeTab="0"/>
  </bookViews>
  <sheets>
    <sheet name="Декабрь2001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<sst xmlns="http://schemas.openxmlformats.org/spreadsheetml/2006/main" count="442" uniqueCount="88">
  <si>
    <t>Унифицированная  форма №  Т- 53</t>
  </si>
  <si>
    <t>Утверждена  постановлением Государственного комитета РФ по статистике</t>
  </si>
  <si>
    <t>от 06.04.01 № 26</t>
  </si>
  <si>
    <t>Код</t>
  </si>
  <si>
    <t>Форма по ОКУД</t>
  </si>
  <si>
    <t>по ОКПО</t>
  </si>
  <si>
    <t xml:space="preserve">                                             наименование организации</t>
  </si>
  <si>
    <t>наименование структурного подразделения</t>
  </si>
  <si>
    <t>Корреспондирующий счет</t>
  </si>
  <si>
    <t xml:space="preserve">В кассу для оплаты в срок </t>
  </si>
  <si>
    <t>с “        ”___________ 20       года по  “        ”___________ 20       года</t>
  </si>
  <si>
    <t>Сумма ____________________________________________________</t>
  </si>
  <si>
    <r>
      <t xml:space="preserve">                                </t>
    </r>
    <r>
      <rPr>
        <vertAlign val="superscript"/>
        <sz val="10"/>
        <rFont val="Times New Roman"/>
        <family val="1"/>
      </rPr>
      <t>сумма прописью</t>
    </r>
  </si>
  <si>
    <r>
      <t xml:space="preserve">________________________________________ руб. ___________ коп. </t>
    </r>
    <r>
      <rPr>
        <sz val="9"/>
        <rFont val="Times New Roman"/>
        <family val="1"/>
      </rPr>
      <t>(____________ руб. ___ коп.)</t>
    </r>
  </si>
  <si>
    <t xml:space="preserve">                                    </t>
  </si>
  <si>
    <r>
      <t xml:space="preserve">Руководитель  организации </t>
    </r>
    <r>
      <rPr>
        <sz val="9"/>
        <rFont val="Times New Roman"/>
        <family val="1"/>
      </rPr>
      <t xml:space="preserve"> ________________________     ____________    _________________________________</t>
    </r>
  </si>
  <si>
    <t xml:space="preserve">   должность</t>
  </si>
  <si>
    <t xml:space="preserve">   </t>
  </si>
  <si>
    <t xml:space="preserve"> подпись</t>
  </si>
  <si>
    <t>расшифровка подписи</t>
  </si>
  <si>
    <r>
      <t>Главный бухгалтер</t>
    </r>
    <r>
      <rPr>
        <sz val="9"/>
        <rFont val="Times New Roman"/>
        <family val="1"/>
      </rPr>
      <t xml:space="preserve"> _________     _________________________________</t>
    </r>
  </si>
  <si>
    <t xml:space="preserve">       </t>
  </si>
  <si>
    <t xml:space="preserve">           подпись</t>
  </si>
  <si>
    <t xml:space="preserve">  расшифровка подписи</t>
  </si>
  <si>
    <t>“        ” __________________  20         года</t>
  </si>
  <si>
    <t>ПЛАТЕЖНАЯ</t>
  </si>
  <si>
    <t xml:space="preserve">Номер </t>
  </si>
  <si>
    <t>документа</t>
  </si>
  <si>
    <t>Дата</t>
  </si>
  <si>
    <t>составления</t>
  </si>
  <si>
    <t>Расчетный период</t>
  </si>
  <si>
    <t xml:space="preserve">с </t>
  </si>
  <si>
    <t>по</t>
  </si>
  <si>
    <t>ВЕДОМОСТЬ</t>
  </si>
  <si>
    <t>2-я страница формы Т-53</t>
  </si>
  <si>
    <t>Номер</t>
  </si>
  <si>
    <t>порядку</t>
  </si>
  <si>
    <t>Табельный номер</t>
  </si>
  <si>
    <t>Фамилия, инициалы</t>
  </si>
  <si>
    <t>Сумма,</t>
  </si>
  <si>
    <t>руб.</t>
  </si>
  <si>
    <t>Подпись в получении</t>
  </si>
  <si>
    <t>примечание</t>
  </si>
  <si>
    <t>Количество листов___________</t>
  </si>
  <si>
    <t xml:space="preserve">По настоящей платежной ведомости </t>
  </si>
  <si>
    <t>выплачено ______________________________________________________________________________________</t>
  </si>
  <si>
    <t>сумма прописью</t>
  </si>
  <si>
    <t>______________________________________________ руб. _____ коп.  ( __________________ руб. ______ коп. )</t>
  </si>
  <si>
    <t>и депонировано ____________________________________________________________________</t>
  </si>
  <si>
    <t xml:space="preserve">                                                сумма прописью</t>
  </si>
  <si>
    <t>______________________________________________  руб. ____ коп.   ( __________________ руб. ______ коп.)</t>
  </si>
  <si>
    <r>
      <t xml:space="preserve">Выплату произвел  </t>
    </r>
    <r>
      <rPr>
        <sz val="10"/>
        <rFont val="Times New Roman"/>
        <family val="1"/>
      </rPr>
      <t>______________     _______________    _________________________________</t>
    </r>
  </si>
  <si>
    <t xml:space="preserve">должность         </t>
  </si>
  <si>
    <t xml:space="preserve">             подпись</t>
  </si>
  <si>
    <r>
      <t>Расходный кассовый ордер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№ ____________  от       “         ” __________________  20         года</t>
    </r>
  </si>
  <si>
    <r>
      <t>Проверил бухгалтер</t>
    </r>
    <r>
      <rPr>
        <sz val="10"/>
        <rFont val="Times New Roman"/>
        <family val="1"/>
      </rPr>
      <t xml:space="preserve"> ______________     _________________________________</t>
    </r>
  </si>
  <si>
    <t xml:space="preserve">                          </t>
  </si>
  <si>
    <t>подпись</t>
  </si>
  <si>
    <t>“      ” __________________  20       года</t>
  </si>
  <si>
    <t xml:space="preserve">По образцу 2-й  страницы печатать дополнительные страницы ведомости </t>
  </si>
  <si>
    <t>Подписи печатать на последней странице.</t>
  </si>
  <si>
    <t>№ п\п</t>
  </si>
  <si>
    <t>Сумма, руб.</t>
  </si>
  <si>
    <t>с</t>
  </si>
  <si>
    <t>Примечание</t>
  </si>
  <si>
    <t>Всего</t>
  </si>
  <si>
    <t>______________________________________ руб. _____ коп.  ( __________________ руб. ______ коп. )</t>
  </si>
  <si>
    <t>выплачено ______________________________________________________________________</t>
  </si>
  <si>
    <t>_____________________________________  руб. ____ коп.   ( __________________ руб. ______ коп.)</t>
  </si>
  <si>
    <t>Унифицированная  форма №  Т- 53 Утверждена  постановлением Государственного комитета РФ по статистике от 06.04.01 № 26</t>
  </si>
  <si>
    <t>Клосеп Вера Александровна</t>
  </si>
  <si>
    <t>2002 года</t>
  </si>
  <si>
    <t xml:space="preserve"> Двадцать шесть тысяч пятьсот тринадцать рублей 00 копеек.</t>
  </si>
  <si>
    <t>Итого:</t>
  </si>
  <si>
    <t>Восемь тысяч девятьсот восемьдесят один рубль  00 копеек.</t>
  </si>
  <si>
    <t xml:space="preserve"> </t>
  </si>
  <si>
    <t xml:space="preserve">                                                                  </t>
  </si>
  <si>
    <t>за декабрь2001г.</t>
  </si>
  <si>
    <t>за январь2002 года</t>
  </si>
  <si>
    <t>за январь 2002года</t>
  </si>
  <si>
    <t xml:space="preserve"> Тридцать одна тысяча сто пятьдесят восемь рублей 00 копеек.</t>
  </si>
  <si>
    <t>Шесть тысяч восемьсот три рубля 00 копеек.</t>
  </si>
  <si>
    <t>за февраль 2002 года</t>
  </si>
  <si>
    <t>За февраль 2002 года.</t>
  </si>
  <si>
    <t>Фалилиеев Олег Михайлович</t>
  </si>
  <si>
    <t xml:space="preserve"> Тридцать две тысячи  девятьсот пятнадцать рублей 00 копеек.</t>
  </si>
  <si>
    <t>Семь тысяч   сто пятьдесят один  рубль 00 копеек.</t>
  </si>
  <si>
    <t xml:space="preserve">Итого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</si>
</sst>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</numFmts>
  <fonts count="14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5" fillId="0" borderId="0" xfId="0" applyFont="1" applyAlignment="1">
      <alignment horizontal="left" indent="8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9" fontId="12" fillId="0" borderId="3" xfId="15" applyNumberFormat="1" applyFont="1" applyBorder="1" applyAlignment="1">
      <alignment vertical="center" wrapText="1"/>
    </xf>
    <xf numFmtId="0" fontId="12" fillId="0" borderId="3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39" fontId="12" fillId="2" borderId="3" xfId="15" applyNumberFormat="1" applyFont="1" applyFill="1" applyBorder="1" applyAlignment="1">
      <alignment horizontal="right" vertical="center" wrapText="1"/>
    </xf>
    <xf numFmtId="39" fontId="12" fillId="2" borderId="3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9" fontId="12" fillId="0" borderId="2" xfId="15" applyNumberFormat="1" applyFont="1" applyBorder="1" applyAlignment="1">
      <alignment vertical="center" wrapText="1"/>
    </xf>
    <xf numFmtId="0" fontId="12" fillId="0" borderId="2" xfId="0" applyFont="1" applyBorder="1" applyAlignment="1">
      <alignment horizontal="right" vertical="top" wrapText="1"/>
    </xf>
    <xf numFmtId="39" fontId="9" fillId="2" borderId="2" xfId="15" applyNumberFormat="1" applyFont="1" applyFill="1" applyBorder="1" applyAlignment="1">
      <alignment horizontal="right" vertical="center" wrapText="1"/>
    </xf>
    <xf numFmtId="39" fontId="12" fillId="2" borderId="2" xfId="15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39" fontId="12" fillId="0" borderId="18" xfId="15" applyNumberFormat="1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39" fontId="12" fillId="2" borderId="23" xfId="15" applyNumberFormat="1" applyFont="1" applyFill="1" applyBorder="1" applyAlignment="1">
      <alignment horizontal="right" vertical="center" wrapText="1"/>
    </xf>
    <xf numFmtId="39" fontId="12" fillId="2" borderId="23" xfId="15" applyNumberFormat="1" applyFont="1" applyFill="1" applyBorder="1" applyAlignment="1">
      <alignment vertical="center" wrapText="1"/>
    </xf>
    <xf numFmtId="168" fontId="12" fillId="0" borderId="18" xfId="15" applyNumberFormat="1" applyFont="1" applyBorder="1" applyAlignment="1">
      <alignment vertical="center" wrapText="1"/>
    </xf>
    <xf numFmtId="168" fontId="12" fillId="0" borderId="2" xfId="15" applyNumberFormat="1" applyFont="1" applyBorder="1" applyAlignment="1">
      <alignment vertical="center" wrapText="1"/>
    </xf>
    <xf numFmtId="168" fontId="12" fillId="2" borderId="2" xfId="15" applyNumberFormat="1" applyFont="1" applyFill="1" applyBorder="1" applyAlignment="1">
      <alignment horizontal="right" vertical="center" wrapText="1"/>
    </xf>
    <xf numFmtId="168" fontId="12" fillId="2" borderId="23" xfId="15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4" fillId="0" borderId="2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12</xdr:row>
      <xdr:rowOff>9525</xdr:rowOff>
    </xdr:from>
    <xdr:to>
      <xdr:col>6</xdr:col>
      <xdr:colOff>0</xdr:colOff>
      <xdr:row>14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952875" y="2428875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1162050</xdr:colOff>
      <xdr:row>14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8575" y="2219325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12</xdr:row>
      <xdr:rowOff>9525</xdr:rowOff>
    </xdr:from>
    <xdr:to>
      <xdr:col>4</xdr:col>
      <xdr:colOff>333375</xdr:colOff>
      <xdr:row>14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228850" y="2428875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59</xdr:row>
      <xdr:rowOff>9525</xdr:rowOff>
    </xdr:from>
    <xdr:to>
      <xdr:col>6</xdr:col>
      <xdr:colOff>0</xdr:colOff>
      <xdr:row>61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12477750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58</xdr:row>
      <xdr:rowOff>0</xdr:rowOff>
    </xdr:from>
    <xdr:to>
      <xdr:col>2</xdr:col>
      <xdr:colOff>1162050</xdr:colOff>
      <xdr:row>61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28575" y="12268200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59</xdr:row>
      <xdr:rowOff>9525</xdr:rowOff>
    </xdr:from>
    <xdr:to>
      <xdr:col>4</xdr:col>
      <xdr:colOff>333375</xdr:colOff>
      <xdr:row>61</xdr:row>
      <xdr:rowOff>200025</xdr:rowOff>
    </xdr:to>
    <xdr:grpSp>
      <xdr:nvGrpSpPr>
        <xdr:cNvPr id="17" name="Group 17"/>
        <xdr:cNvGrpSpPr>
          <a:grpSpLocks/>
        </xdr:cNvGrpSpPr>
      </xdr:nvGrpSpPr>
      <xdr:grpSpPr>
        <a:xfrm>
          <a:off x="2228850" y="12477750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12</xdr:row>
      <xdr:rowOff>9525</xdr:rowOff>
    </xdr:from>
    <xdr:to>
      <xdr:col>6</xdr:col>
      <xdr:colOff>0</xdr:colOff>
      <xdr:row>14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952875" y="2428875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1162050</xdr:colOff>
      <xdr:row>14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8575" y="2219325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12</xdr:row>
      <xdr:rowOff>28575</xdr:rowOff>
    </xdr:from>
    <xdr:to>
      <xdr:col>4</xdr:col>
      <xdr:colOff>333375</xdr:colOff>
      <xdr:row>14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228850" y="2447925"/>
          <a:ext cx="1647825" cy="571500"/>
          <a:chOff x="247" y="41"/>
          <a:chExt cx="175" cy="6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59</xdr:row>
      <xdr:rowOff>9525</xdr:rowOff>
    </xdr:from>
    <xdr:to>
      <xdr:col>6</xdr:col>
      <xdr:colOff>0</xdr:colOff>
      <xdr:row>61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12477750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58</xdr:row>
      <xdr:rowOff>0</xdr:rowOff>
    </xdr:from>
    <xdr:to>
      <xdr:col>2</xdr:col>
      <xdr:colOff>1162050</xdr:colOff>
      <xdr:row>61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28575" y="12268200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59</xdr:row>
      <xdr:rowOff>9525</xdr:rowOff>
    </xdr:from>
    <xdr:to>
      <xdr:col>4</xdr:col>
      <xdr:colOff>333375</xdr:colOff>
      <xdr:row>61</xdr:row>
      <xdr:rowOff>200025</xdr:rowOff>
    </xdr:to>
    <xdr:grpSp>
      <xdr:nvGrpSpPr>
        <xdr:cNvPr id="17" name="Group 17"/>
        <xdr:cNvGrpSpPr>
          <a:grpSpLocks/>
        </xdr:cNvGrpSpPr>
      </xdr:nvGrpSpPr>
      <xdr:grpSpPr>
        <a:xfrm>
          <a:off x="2228850" y="12477750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12</xdr:row>
      <xdr:rowOff>9525</xdr:rowOff>
    </xdr:from>
    <xdr:to>
      <xdr:col>6</xdr:col>
      <xdr:colOff>0</xdr:colOff>
      <xdr:row>14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952875" y="2428875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1162050</xdr:colOff>
      <xdr:row>14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8575" y="2219325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12</xdr:row>
      <xdr:rowOff>28575</xdr:rowOff>
    </xdr:from>
    <xdr:to>
      <xdr:col>4</xdr:col>
      <xdr:colOff>333375</xdr:colOff>
      <xdr:row>14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228850" y="2447925"/>
          <a:ext cx="1647825" cy="571500"/>
          <a:chOff x="247" y="41"/>
          <a:chExt cx="175" cy="6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59</xdr:row>
      <xdr:rowOff>9525</xdr:rowOff>
    </xdr:from>
    <xdr:to>
      <xdr:col>6</xdr:col>
      <xdr:colOff>0</xdr:colOff>
      <xdr:row>61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12477750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58</xdr:row>
      <xdr:rowOff>0</xdr:rowOff>
    </xdr:from>
    <xdr:to>
      <xdr:col>2</xdr:col>
      <xdr:colOff>1162050</xdr:colOff>
      <xdr:row>61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28575" y="12268200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59</xdr:row>
      <xdr:rowOff>9525</xdr:rowOff>
    </xdr:from>
    <xdr:to>
      <xdr:col>4</xdr:col>
      <xdr:colOff>333375</xdr:colOff>
      <xdr:row>61</xdr:row>
      <xdr:rowOff>200025</xdr:rowOff>
    </xdr:to>
    <xdr:grpSp>
      <xdr:nvGrpSpPr>
        <xdr:cNvPr id="17" name="Group 17"/>
        <xdr:cNvGrpSpPr>
          <a:grpSpLocks/>
        </xdr:cNvGrpSpPr>
      </xdr:nvGrpSpPr>
      <xdr:grpSpPr>
        <a:xfrm>
          <a:off x="2228850" y="12477750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12</xdr:row>
      <xdr:rowOff>9525</xdr:rowOff>
    </xdr:from>
    <xdr:to>
      <xdr:col>6</xdr:col>
      <xdr:colOff>0</xdr:colOff>
      <xdr:row>14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3952875" y="2428875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1162050</xdr:colOff>
      <xdr:row>14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8575" y="2219325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12</xdr:row>
      <xdr:rowOff>9525</xdr:rowOff>
    </xdr:from>
    <xdr:to>
      <xdr:col>4</xdr:col>
      <xdr:colOff>333375</xdr:colOff>
      <xdr:row>14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228850" y="2428875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59</xdr:row>
      <xdr:rowOff>9525</xdr:rowOff>
    </xdr:from>
    <xdr:to>
      <xdr:col>6</xdr:col>
      <xdr:colOff>0</xdr:colOff>
      <xdr:row>61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12477750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58</xdr:row>
      <xdr:rowOff>0</xdr:rowOff>
    </xdr:from>
    <xdr:to>
      <xdr:col>2</xdr:col>
      <xdr:colOff>1162050</xdr:colOff>
      <xdr:row>61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28575" y="12268200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59</xdr:row>
      <xdr:rowOff>0</xdr:rowOff>
    </xdr:from>
    <xdr:to>
      <xdr:col>4</xdr:col>
      <xdr:colOff>333375</xdr:colOff>
      <xdr:row>61</xdr:row>
      <xdr:rowOff>200025</xdr:rowOff>
    </xdr:to>
    <xdr:grpSp>
      <xdr:nvGrpSpPr>
        <xdr:cNvPr id="17" name="Group 17"/>
        <xdr:cNvGrpSpPr>
          <a:grpSpLocks/>
        </xdr:cNvGrpSpPr>
      </xdr:nvGrpSpPr>
      <xdr:grpSpPr>
        <a:xfrm>
          <a:off x="2228850" y="12468225"/>
          <a:ext cx="1647825" cy="600075"/>
          <a:chOff x="247" y="41"/>
          <a:chExt cx="175" cy="6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12</xdr:row>
      <xdr:rowOff>9525</xdr:rowOff>
    </xdr:from>
    <xdr:to>
      <xdr:col>6</xdr:col>
      <xdr:colOff>0</xdr:colOff>
      <xdr:row>14</xdr:row>
      <xdr:rowOff>200025</xdr:rowOff>
    </xdr:to>
    <xdr:grpSp>
      <xdr:nvGrpSpPr>
        <xdr:cNvPr id="21" name="Group 21"/>
        <xdr:cNvGrpSpPr>
          <a:grpSpLocks/>
        </xdr:cNvGrpSpPr>
      </xdr:nvGrpSpPr>
      <xdr:grpSpPr>
        <a:xfrm>
          <a:off x="3952875" y="2428875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1162050</xdr:colOff>
      <xdr:row>14</xdr:row>
      <xdr:rowOff>190500</xdr:rowOff>
    </xdr:to>
    <xdr:sp>
      <xdr:nvSpPr>
        <xdr:cNvPr id="26" name="Rectangle 26"/>
        <xdr:cNvSpPr>
          <a:spLocks/>
        </xdr:cNvSpPr>
      </xdr:nvSpPr>
      <xdr:spPr>
        <a:xfrm>
          <a:off x="28575" y="2219325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12</xdr:row>
      <xdr:rowOff>28575</xdr:rowOff>
    </xdr:from>
    <xdr:to>
      <xdr:col>4</xdr:col>
      <xdr:colOff>333375</xdr:colOff>
      <xdr:row>14</xdr:row>
      <xdr:rowOff>200025</xdr:rowOff>
    </xdr:to>
    <xdr:grpSp>
      <xdr:nvGrpSpPr>
        <xdr:cNvPr id="27" name="Group 27"/>
        <xdr:cNvGrpSpPr>
          <a:grpSpLocks/>
        </xdr:cNvGrpSpPr>
      </xdr:nvGrpSpPr>
      <xdr:grpSpPr>
        <a:xfrm>
          <a:off x="2228850" y="2447925"/>
          <a:ext cx="1647825" cy="571500"/>
          <a:chOff x="247" y="41"/>
          <a:chExt cx="175" cy="64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59</xdr:row>
      <xdr:rowOff>9525</xdr:rowOff>
    </xdr:from>
    <xdr:to>
      <xdr:col>6</xdr:col>
      <xdr:colOff>0</xdr:colOff>
      <xdr:row>61</xdr:row>
      <xdr:rowOff>200025</xdr:rowOff>
    </xdr:to>
    <xdr:grpSp>
      <xdr:nvGrpSpPr>
        <xdr:cNvPr id="31" name="Group 31"/>
        <xdr:cNvGrpSpPr>
          <a:grpSpLocks/>
        </xdr:cNvGrpSpPr>
      </xdr:nvGrpSpPr>
      <xdr:grpSpPr>
        <a:xfrm>
          <a:off x="3952875" y="12477750"/>
          <a:ext cx="2752725" cy="590550"/>
          <a:chOff x="427" y="42"/>
          <a:chExt cx="187" cy="63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58</xdr:row>
      <xdr:rowOff>0</xdr:rowOff>
    </xdr:from>
    <xdr:to>
      <xdr:col>2</xdr:col>
      <xdr:colOff>1162050</xdr:colOff>
      <xdr:row>61</xdr:row>
      <xdr:rowOff>190500</xdr:rowOff>
    </xdr:to>
    <xdr:sp>
      <xdr:nvSpPr>
        <xdr:cNvPr id="36" name="Rectangle 36"/>
        <xdr:cNvSpPr>
          <a:spLocks/>
        </xdr:cNvSpPr>
      </xdr:nvSpPr>
      <xdr:spPr>
        <a:xfrm>
          <a:off x="28575" y="12268200"/>
          <a:ext cx="219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59</xdr:row>
      <xdr:rowOff>9525</xdr:rowOff>
    </xdr:from>
    <xdr:to>
      <xdr:col>4</xdr:col>
      <xdr:colOff>333375</xdr:colOff>
      <xdr:row>61</xdr:row>
      <xdr:rowOff>200025</xdr:rowOff>
    </xdr:to>
    <xdr:grpSp>
      <xdr:nvGrpSpPr>
        <xdr:cNvPr id="37" name="Group 37"/>
        <xdr:cNvGrpSpPr>
          <a:grpSpLocks/>
        </xdr:cNvGrpSpPr>
      </xdr:nvGrpSpPr>
      <xdr:grpSpPr>
        <a:xfrm>
          <a:off x="2228850" y="12477750"/>
          <a:ext cx="1647825" cy="590550"/>
          <a:chOff x="247" y="41"/>
          <a:chExt cx="175" cy="64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10</xdr:row>
      <xdr:rowOff>9525</xdr:rowOff>
    </xdr:from>
    <xdr:to>
      <xdr:col>6</xdr:col>
      <xdr:colOff>0</xdr:colOff>
      <xdr:row>12</xdr:row>
      <xdr:rowOff>200025</xdr:rowOff>
    </xdr:to>
    <xdr:grpSp>
      <xdr:nvGrpSpPr>
        <xdr:cNvPr id="1" name="Group 8"/>
        <xdr:cNvGrpSpPr>
          <a:grpSpLocks/>
        </xdr:cNvGrpSpPr>
      </xdr:nvGrpSpPr>
      <xdr:grpSpPr>
        <a:xfrm>
          <a:off x="3962400" y="2019300"/>
          <a:ext cx="2038350" cy="590550"/>
          <a:chOff x="427" y="42"/>
          <a:chExt cx="187" cy="6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8</xdr:row>
      <xdr:rowOff>190500</xdr:rowOff>
    </xdr:from>
    <xdr:to>
      <xdr:col>2</xdr:col>
      <xdr:colOff>1162050</xdr:colOff>
      <xdr:row>12</xdr:row>
      <xdr:rowOff>190500</xdr:rowOff>
    </xdr:to>
    <xdr:sp>
      <xdr:nvSpPr>
        <xdr:cNvPr id="6" name="Rectangle 9"/>
        <xdr:cNvSpPr>
          <a:spLocks/>
        </xdr:cNvSpPr>
      </xdr:nvSpPr>
      <xdr:spPr>
        <a:xfrm>
          <a:off x="28575" y="1800225"/>
          <a:ext cx="2200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1171575</xdr:colOff>
      <xdr:row>10</xdr:row>
      <xdr:rowOff>28575</xdr:rowOff>
    </xdr:from>
    <xdr:to>
      <xdr:col>4</xdr:col>
      <xdr:colOff>333375</xdr:colOff>
      <xdr:row>12</xdr:row>
      <xdr:rowOff>200025</xdr:rowOff>
    </xdr:to>
    <xdr:grpSp>
      <xdr:nvGrpSpPr>
        <xdr:cNvPr id="7" name="Group 11"/>
        <xdr:cNvGrpSpPr>
          <a:grpSpLocks/>
        </xdr:cNvGrpSpPr>
      </xdr:nvGrpSpPr>
      <xdr:grpSpPr>
        <a:xfrm>
          <a:off x="2238375" y="2038350"/>
          <a:ext cx="1647825" cy="571500"/>
          <a:chOff x="247" y="41"/>
          <a:chExt cx="175" cy="64"/>
        </a:xfrm>
        <a:solidFill>
          <a:srgbClr val="FFFFFF"/>
        </a:solidFill>
      </xdr:grpSpPr>
      <xdr:sp>
        <xdr:nvSpPr>
          <xdr:cNvPr id="8" name="Rectangle 1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4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152775" y="0"/>
          <a:ext cx="962025" cy="0"/>
          <a:chOff x="427" y="42"/>
          <a:chExt cx="187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7" y="42"/>
            <a:ext cx="18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Расчетный период
с                           по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7" y="6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5" y="6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9" y="87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685800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575" y="0"/>
          <a:ext cx="202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Платежная 
Ведомость</a:t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4</xdr:col>
      <xdr:colOff>333375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057400" y="0"/>
          <a:ext cx="1019175" cy="0"/>
          <a:chOff x="247" y="41"/>
          <a:chExt cx="175" cy="6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7" y="41"/>
            <a:ext cx="80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Номер 
документа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28" y="41"/>
            <a:ext cx="94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Дата составления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47" y="84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53;&#1072;&#1095;&#1080;&#1089;&#1083;&#1077;&#1085;&#1080;&#1077;%20&#1079;-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61;&#1072;&#1081;&#1095;&#1077;&#1085;&#1082;&#1086;\c\&#1052;&#1086;&#1080;%20&#1076;&#1086;&#1082;&#1091;&#1084;&#1077;&#1085;&#1090;&#1099;\&#1050;&#1083;&#1091;&#1073;%20&#1056;&#1080;&#1054;\&#1056;&#1072;&#1073;&#1086;&#1095;&#1080;&#1077;%20&#1076;&#1086;&#1082;&#1091;&#1084;&#1077;&#1085;&#1090;&#1099;\&#1041;&#1091;&#1093;&#1075;&#1072;&#1083;&#1090;&#1077;&#1088;&#1080;&#1103;\&#1053;&#1072;&#1095;&#1080;&#1089;&#1083;&#1077;&#1085;&#1080;&#1077;%20&#1079;-&#1090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53;&#1072;&#1095;&#1080;&#1089;&#1083;&#1077;&#1085;&#1080;&#1077;%20&#1079;-&#1090;&#1099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_ras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_zar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9">
        <row r="15">
          <cell r="A15" t="str">
            <v>Итого: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2">
        <row r="13">
          <cell r="A13">
            <v>0</v>
          </cell>
        </row>
        <row r="14">
          <cell r="A14">
            <v>0</v>
          </cell>
        </row>
        <row r="16">
          <cell r="A16" t="str">
            <v>Костырко В.В.          </v>
          </cell>
        </row>
        <row r="17">
          <cell r="A17" t="str">
            <v>Хайченко В.А.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">
        <row r="16">
          <cell r="A16" t="str">
            <v>Костырко В.В.          </v>
          </cell>
          <cell r="O16">
            <v>435</v>
          </cell>
        </row>
        <row r="17">
          <cell r="A17" t="str">
            <v>Хайченко В.А.</v>
          </cell>
          <cell r="O17">
            <v>3758</v>
          </cell>
        </row>
        <row r="18">
          <cell r="A18" t="str">
            <v>Вельмякина В.И.</v>
          </cell>
          <cell r="O18">
            <v>2610</v>
          </cell>
        </row>
        <row r="19">
          <cell r="A19" t="str">
            <v>Кулешов В.М.</v>
          </cell>
        </row>
      </sheetData>
      <sheetData sheetId="2">
        <row r="16">
          <cell r="O16">
            <v>434.99999999999994</v>
          </cell>
        </row>
        <row r="17">
          <cell r="O17">
            <v>3759</v>
          </cell>
        </row>
        <row r="18">
          <cell r="O18">
            <v>2610</v>
          </cell>
        </row>
      </sheetData>
      <sheetData sheetId="3">
        <row r="16">
          <cell r="O16">
            <v>435</v>
          </cell>
        </row>
        <row r="17">
          <cell r="O17">
            <v>3758</v>
          </cell>
        </row>
        <row r="18">
          <cell r="O18">
            <v>2610</v>
          </cell>
        </row>
        <row r="19">
          <cell r="A19" t="str">
            <v>Кулешов В.М.</v>
          </cell>
          <cell r="O19">
            <v>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  <sheetDataSet>
      <sheetData sheetId="0">
        <row r="15">
          <cell r="Q15" t="str">
            <v>Фалилеев О.М.</v>
          </cell>
        </row>
        <row r="16">
          <cell r="Q16" t="str">
            <v>Черняев В.А.</v>
          </cell>
        </row>
        <row r="17">
          <cell r="Q17" t="str">
            <v>Клосеп В.А.</v>
          </cell>
        </row>
        <row r="18">
          <cell r="Q18" t="str">
            <v>Ветрова Т.А.</v>
          </cell>
        </row>
        <row r="19">
          <cell r="Q19" t="str">
            <v>Хайченко И.В.</v>
          </cell>
        </row>
        <row r="20">
          <cell r="Q20" t="str">
            <v>Тарянников В.И.</v>
          </cell>
        </row>
        <row r="21">
          <cell r="Q21" t="str">
            <v>Геращенко А.С.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">
        <row r="4">
          <cell r="O4">
            <v>6577</v>
          </cell>
        </row>
        <row r="5">
          <cell r="O5">
            <v>6142</v>
          </cell>
        </row>
        <row r="6">
          <cell r="O6">
            <v>5985</v>
          </cell>
        </row>
        <row r="7">
          <cell r="O7">
            <v>0</v>
          </cell>
        </row>
        <row r="8">
          <cell r="O8">
            <v>2587</v>
          </cell>
        </row>
        <row r="9">
          <cell r="O9">
            <v>1727</v>
          </cell>
        </row>
        <row r="10">
          <cell r="O10">
            <v>4045</v>
          </cell>
        </row>
      </sheetData>
      <sheetData sheetId="2">
        <row r="4">
          <cell r="O4">
            <v>6577</v>
          </cell>
        </row>
        <row r="5">
          <cell r="O5">
            <v>6142</v>
          </cell>
        </row>
        <row r="6">
          <cell r="O6">
            <v>5986</v>
          </cell>
        </row>
        <row r="7">
          <cell r="O7">
            <v>0</v>
          </cell>
        </row>
        <row r="8">
          <cell r="O8">
            <v>2702</v>
          </cell>
        </row>
        <row r="9">
          <cell r="O9">
            <v>4081.578947368421</v>
          </cell>
        </row>
        <row r="10">
          <cell r="O10">
            <v>7960</v>
          </cell>
        </row>
      </sheetData>
      <sheetData sheetId="3">
        <row r="4">
          <cell r="O4">
            <v>6868.736842105263</v>
          </cell>
        </row>
        <row r="5">
          <cell r="O5">
            <v>6410.421052631579</v>
          </cell>
        </row>
        <row r="6">
          <cell r="O6">
            <v>6231.105263157895</v>
          </cell>
        </row>
        <row r="7">
          <cell r="O7">
            <v>0</v>
          </cell>
        </row>
        <row r="8">
          <cell r="O8">
            <v>2824.2105263157896</v>
          </cell>
        </row>
        <row r="9">
          <cell r="O9">
            <v>3325.157894736842</v>
          </cell>
        </row>
        <row r="10">
          <cell r="O10">
            <v>8242.104210526315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D17" sqref="D17"/>
    </sheetView>
  </sheetViews>
  <sheetFormatPr defaultColWidth="9.00390625" defaultRowHeight="15.75"/>
  <cols>
    <col min="1" max="1" width="4.875" style="0" customWidth="1"/>
    <col min="3" max="3" width="21.25390625" style="0" customWidth="1"/>
    <col min="4" max="4" width="11.375" style="0" customWidth="1"/>
    <col min="5" max="5" width="20.00390625" style="0" customWidth="1"/>
    <col min="6" max="6" width="21.50390625" style="0" customWidth="1"/>
  </cols>
  <sheetData>
    <row r="1" spans="2:6" ht="21" customHeight="1">
      <c r="B1" s="90" t="s">
        <v>69</v>
      </c>
      <c r="C1" s="90"/>
      <c r="D1" s="59"/>
      <c r="F1" s="63" t="s">
        <v>3</v>
      </c>
    </row>
    <row r="2" spans="2:6" ht="14.25" customHeight="1">
      <c r="B2" s="90"/>
      <c r="C2" s="90"/>
      <c r="D2" s="59"/>
      <c r="E2" s="61" t="s">
        <v>4</v>
      </c>
      <c r="F2" s="62">
        <v>301011</v>
      </c>
    </row>
    <row r="3" spans="2:6" ht="12.75" customHeight="1">
      <c r="B3" s="59"/>
      <c r="C3" s="59"/>
      <c r="D3" s="59"/>
      <c r="E3" s="61" t="s">
        <v>5</v>
      </c>
      <c r="F3" s="61"/>
    </row>
    <row r="4" spans="1:5" ht="15.75">
      <c r="A4" s="2" t="s">
        <v>11</v>
      </c>
      <c r="C4" s="65" t="s">
        <v>72</v>
      </c>
      <c r="D4" s="46"/>
      <c r="E4" s="46"/>
    </row>
    <row r="5" ht="16.5">
      <c r="B5" s="2" t="s">
        <v>12</v>
      </c>
    </row>
    <row r="6" ht="15.75">
      <c r="A6" s="2" t="s">
        <v>13</v>
      </c>
    </row>
    <row r="7" ht="15.75">
      <c r="A7" s="10" t="s">
        <v>14</v>
      </c>
    </row>
    <row r="8" spans="1:6" ht="15.75">
      <c r="A8" s="11" t="s">
        <v>15</v>
      </c>
      <c r="D8" s="60" t="s">
        <v>84</v>
      </c>
      <c r="F8" s="12" t="s">
        <v>16</v>
      </c>
    </row>
    <row r="9" spans="1:4" ht="15.75">
      <c r="A9" s="11" t="s">
        <v>20</v>
      </c>
      <c r="D9" s="60" t="s">
        <v>70</v>
      </c>
    </row>
    <row r="10" spans="1:4" ht="15.75">
      <c r="A10" s="13" t="s">
        <v>24</v>
      </c>
      <c r="D10" t="s">
        <v>71</v>
      </c>
    </row>
    <row r="11" ht="15.75">
      <c r="A11" s="13"/>
    </row>
    <row r="12" ht="15.75">
      <c r="A12" s="13"/>
    </row>
    <row r="13" ht="15.75">
      <c r="A13" s="13"/>
    </row>
    <row r="14" spans="5:6" ht="15.75">
      <c r="E14" s="46"/>
      <c r="F14" s="46"/>
    </row>
    <row r="15" spans="5:6" ht="16.5" thickBot="1">
      <c r="E15" s="91" t="s">
        <v>77</v>
      </c>
      <c r="F15" s="91"/>
    </row>
    <row r="16" spans="1:6" ht="57" thickBot="1">
      <c r="A16" s="66" t="s">
        <v>61</v>
      </c>
      <c r="B16" s="67" t="s">
        <v>37</v>
      </c>
      <c r="C16" s="67" t="s">
        <v>38</v>
      </c>
      <c r="D16" s="67" t="s">
        <v>62</v>
      </c>
      <c r="E16" s="67" t="s">
        <v>41</v>
      </c>
      <c r="F16" s="68" t="s">
        <v>64</v>
      </c>
    </row>
    <row r="17" spans="1:6" ht="15.75">
      <c r="A17" s="73">
        <v>1</v>
      </c>
      <c r="B17" s="74"/>
      <c r="C17" s="89" t="str">
        <f>'[4]РиО'!$Q$15</f>
        <v>Фалилеев О.М.</v>
      </c>
      <c r="D17" s="86">
        <f>'[5]Январь'!$O$4</f>
        <v>6577</v>
      </c>
      <c r="E17" s="74"/>
      <c r="F17" s="76"/>
    </row>
    <row r="18" spans="1:6" ht="15.75">
      <c r="A18" s="77">
        <v>2</v>
      </c>
      <c r="B18" s="70"/>
      <c r="C18" s="89" t="str">
        <f>'[4]РиО'!$Q$16</f>
        <v>Черняев В.А.</v>
      </c>
      <c r="D18" s="86">
        <f>'[5]Январь'!$O$5</f>
        <v>6142</v>
      </c>
      <c r="E18" s="70"/>
      <c r="F18" s="78"/>
    </row>
    <row r="19" spans="1:6" ht="15.75">
      <c r="A19" s="77">
        <v>3</v>
      </c>
      <c r="B19" s="70"/>
      <c r="C19" s="89" t="str">
        <f>'[4]РиО'!$Q$17</f>
        <v>Клосеп В.А.</v>
      </c>
      <c r="D19" s="86">
        <f>'[5]Январь'!$O$6</f>
        <v>5985</v>
      </c>
      <c r="E19" s="70"/>
      <c r="F19" s="78"/>
    </row>
    <row r="20" spans="1:6" ht="15.75">
      <c r="A20" s="77">
        <v>4</v>
      </c>
      <c r="B20" s="70"/>
      <c r="C20" s="89" t="str">
        <f>'[4]РиО'!$Q$18</f>
        <v>Ветрова Т.А.</v>
      </c>
      <c r="D20" s="86">
        <f>'[5]Январь'!$O$7</f>
        <v>0</v>
      </c>
      <c r="E20" s="70"/>
      <c r="F20" s="78"/>
    </row>
    <row r="21" spans="1:6" ht="15.75">
      <c r="A21" s="77">
        <v>5</v>
      </c>
      <c r="B21" s="70"/>
      <c r="C21" s="89" t="str">
        <f>'[4]РиО'!$Q$19</f>
        <v>Хайченко И.В.</v>
      </c>
      <c r="D21" s="86">
        <f>'[5]Январь'!$O$8</f>
        <v>2587</v>
      </c>
      <c r="E21" s="70"/>
      <c r="F21" s="78"/>
    </row>
    <row r="22" spans="1:6" ht="15.75">
      <c r="A22" s="77">
        <v>6</v>
      </c>
      <c r="B22" s="70"/>
      <c r="C22" s="89" t="str">
        <f>'[4]РиО'!$Q$20</f>
        <v>Тарянников В.И.</v>
      </c>
      <c r="D22" s="86">
        <f>'[5]Январь'!$O$9</f>
        <v>1727</v>
      </c>
      <c r="E22" s="70"/>
      <c r="F22" s="78"/>
    </row>
    <row r="23" spans="1:6" ht="15.75">
      <c r="A23" s="77">
        <v>7</v>
      </c>
      <c r="B23" s="70"/>
      <c r="C23" s="89" t="str">
        <f>'[4]РиО'!$Q$21</f>
        <v>Геращенко А.С.</v>
      </c>
      <c r="D23" s="86">
        <f>'[5]Январь'!$O$10</f>
        <v>4045</v>
      </c>
      <c r="E23" s="70"/>
      <c r="F23" s="78"/>
    </row>
    <row r="24" spans="1:6" ht="15.75">
      <c r="A24" s="77"/>
      <c r="B24" s="70"/>
      <c r="C24" s="69"/>
      <c r="D24" s="69"/>
      <c r="E24" s="70"/>
      <c r="F24" s="78"/>
    </row>
    <row r="25" spans="1:6" ht="15.75">
      <c r="A25" s="77"/>
      <c r="B25" s="70"/>
      <c r="C25" s="69"/>
      <c r="D25" s="69"/>
      <c r="E25" s="70"/>
      <c r="F25" s="78"/>
    </row>
    <row r="26" spans="1:6" ht="15.75">
      <c r="A26" s="77"/>
      <c r="B26" s="70"/>
      <c r="C26" s="69"/>
      <c r="D26" s="69"/>
      <c r="E26" s="70"/>
      <c r="F26" s="78"/>
    </row>
    <row r="27" spans="1:6" ht="15.75">
      <c r="A27" s="77"/>
      <c r="B27" s="70"/>
      <c r="C27" s="69"/>
      <c r="D27" s="69"/>
      <c r="E27" s="70"/>
      <c r="F27" s="78"/>
    </row>
    <row r="28" spans="1:6" ht="15.75">
      <c r="A28" s="77"/>
      <c r="B28" s="70"/>
      <c r="C28" s="69"/>
      <c r="D28" s="69"/>
      <c r="E28" s="70"/>
      <c r="F28" s="78"/>
    </row>
    <row r="29" spans="1:6" ht="18.75">
      <c r="A29" s="79"/>
      <c r="B29" s="70"/>
      <c r="C29" s="71" t="str">
        <f>'[1]Сентябрь'!A15</f>
        <v>Итого:</v>
      </c>
      <c r="D29" s="72">
        <f>SUM(D17:D28)</f>
        <v>27063</v>
      </c>
      <c r="E29" s="70"/>
      <c r="F29" s="78"/>
    </row>
    <row r="30" spans="1:6" ht="16.5" thickBot="1">
      <c r="A30" s="80"/>
      <c r="B30" s="81"/>
      <c r="C30" s="81"/>
      <c r="D30" s="81"/>
      <c r="E30" s="81"/>
      <c r="F30" s="82"/>
    </row>
    <row r="31" ht="15.75">
      <c r="A31" s="2" t="s">
        <v>44</v>
      </c>
    </row>
    <row r="32" ht="15.75">
      <c r="A32" s="2" t="s">
        <v>67</v>
      </c>
    </row>
    <row r="33" ht="16.5">
      <c r="A33" s="40" t="s">
        <v>46</v>
      </c>
    </row>
    <row r="34" ht="15.75">
      <c r="A34" s="2" t="s">
        <v>66</v>
      </c>
    </row>
    <row r="35" ht="15.75">
      <c r="A35" s="2" t="s">
        <v>48</v>
      </c>
    </row>
    <row r="36" ht="16.5">
      <c r="A36" s="43" t="s">
        <v>49</v>
      </c>
    </row>
    <row r="37" ht="15.75">
      <c r="A37" s="2" t="s">
        <v>68</v>
      </c>
    </row>
    <row r="38" spans="1:6" ht="16.5">
      <c r="A38" s="44" t="s">
        <v>51</v>
      </c>
      <c r="E38" s="40" t="s">
        <v>52</v>
      </c>
      <c r="F38" s="40" t="s">
        <v>19</v>
      </c>
    </row>
    <row r="39" ht="15.75">
      <c r="A39" s="2" t="s">
        <v>54</v>
      </c>
    </row>
    <row r="40" spans="1:6" ht="16.5">
      <c r="A40" s="44" t="s">
        <v>55</v>
      </c>
      <c r="E40" s="40" t="s">
        <v>57</v>
      </c>
      <c r="F40" s="40" t="s">
        <v>19</v>
      </c>
    </row>
    <row r="41" ht="15.75">
      <c r="A41" s="41" t="s">
        <v>58</v>
      </c>
    </row>
    <row r="42" spans="1:6" ht="16.5">
      <c r="A42" s="58" t="s">
        <v>59</v>
      </c>
      <c r="F42" s="40" t="s">
        <v>53</v>
      </c>
    </row>
    <row r="43" ht="15.75">
      <c r="A43" s="58" t="s">
        <v>60</v>
      </c>
    </row>
    <row r="48" spans="1:6" ht="21" customHeight="1">
      <c r="A48" s="90" t="s">
        <v>69</v>
      </c>
      <c r="B48" s="90"/>
      <c r="C48" s="90"/>
      <c r="D48" s="59"/>
      <c r="F48" s="63" t="s">
        <v>3</v>
      </c>
    </row>
    <row r="49" spans="1:6" ht="14.25" customHeight="1">
      <c r="A49" s="90"/>
      <c r="B49" s="90"/>
      <c r="C49" s="90"/>
      <c r="D49" s="59"/>
      <c r="E49" s="61" t="s">
        <v>4</v>
      </c>
      <c r="F49" s="62">
        <v>301011</v>
      </c>
    </row>
    <row r="50" spans="2:6" ht="12.75" customHeight="1">
      <c r="B50" s="59"/>
      <c r="C50" s="59"/>
      <c r="D50" s="59"/>
      <c r="E50" s="61" t="s">
        <v>5</v>
      </c>
      <c r="F50" s="61"/>
    </row>
    <row r="51" spans="1:5" ht="15.75">
      <c r="A51" s="2" t="s">
        <v>11</v>
      </c>
      <c r="C51" s="64" t="s">
        <v>74</v>
      </c>
      <c r="D51" s="46"/>
      <c r="E51" s="46"/>
    </row>
    <row r="52" ht="16.5">
      <c r="B52" s="2" t="s">
        <v>12</v>
      </c>
    </row>
    <row r="53" ht="15.75">
      <c r="A53" s="2" t="s">
        <v>13</v>
      </c>
    </row>
    <row r="54" ht="15.75">
      <c r="A54" s="10" t="s">
        <v>14</v>
      </c>
    </row>
    <row r="55" spans="1:6" ht="15.75">
      <c r="A55" s="11" t="s">
        <v>15</v>
      </c>
      <c r="D55" s="60" t="s">
        <v>84</v>
      </c>
      <c r="F55" s="12" t="s">
        <v>16</v>
      </c>
    </row>
    <row r="56" spans="1:4" ht="15.75">
      <c r="A56" s="11" t="s">
        <v>20</v>
      </c>
      <c r="D56" s="60" t="s">
        <v>70</v>
      </c>
    </row>
    <row r="57" spans="1:4" ht="15.75">
      <c r="A57" s="13" t="s">
        <v>24</v>
      </c>
      <c r="D57" t="s">
        <v>71</v>
      </c>
    </row>
    <row r="58" ht="15.75">
      <c r="A58" s="13"/>
    </row>
    <row r="59" ht="15.75">
      <c r="A59" s="13"/>
    </row>
    <row r="60" ht="15.75">
      <c r="A60" s="13"/>
    </row>
    <row r="61" spans="5:6" ht="15.75">
      <c r="E61" s="46" t="s">
        <v>63</v>
      </c>
      <c r="F61" s="46" t="s">
        <v>32</v>
      </c>
    </row>
    <row r="62" ht="16.5" thickBot="1"/>
    <row r="63" spans="1:6" ht="57" thickBot="1">
      <c r="A63" s="66" t="s">
        <v>61</v>
      </c>
      <c r="B63" s="67" t="s">
        <v>37</v>
      </c>
      <c r="C63" s="67" t="s">
        <v>38</v>
      </c>
      <c r="D63" s="67" t="s">
        <v>62</v>
      </c>
      <c r="E63" s="67" t="s">
        <v>41</v>
      </c>
      <c r="F63" s="68" t="s">
        <v>64</v>
      </c>
    </row>
    <row r="64" spans="1:6" ht="15.75">
      <c r="A64" s="73">
        <v>1</v>
      </c>
      <c r="B64" s="74"/>
      <c r="C64" s="75">
        <f>'[2]Декабрь'!$A$13</f>
        <v>0</v>
      </c>
      <c r="D64" s="75">
        <f>'[2]Декабрь'!$M$13</f>
        <v>0</v>
      </c>
      <c r="E64" s="74"/>
      <c r="F64" s="76"/>
    </row>
    <row r="65" spans="1:6" ht="15.75">
      <c r="A65" s="77">
        <v>2</v>
      </c>
      <c r="B65" s="70"/>
      <c r="C65" s="69">
        <f>'[2]Декабрь'!$A$14</f>
        <v>0</v>
      </c>
      <c r="D65" s="69">
        <f>'[2]Декабрь'!$M$14</f>
        <v>0</v>
      </c>
      <c r="E65" s="70"/>
      <c r="F65" s="78"/>
    </row>
    <row r="66" spans="1:6" ht="15.75">
      <c r="A66" s="77">
        <v>3</v>
      </c>
      <c r="B66" s="70"/>
      <c r="C66" s="69" t="str">
        <f>'[2]Декабрь'!$A$16</f>
        <v>Костырко В.В.          </v>
      </c>
      <c r="D66" s="69">
        <f>'[2]Декабрь'!$M$16</f>
        <v>0</v>
      </c>
      <c r="E66" s="70"/>
      <c r="F66" s="78"/>
    </row>
    <row r="67" spans="1:6" ht="15.75">
      <c r="A67" s="77">
        <v>4</v>
      </c>
      <c r="B67" s="70"/>
      <c r="C67" s="69" t="str">
        <f>'[2]Декабрь'!$A$17</f>
        <v>Хайченко В.А.</v>
      </c>
      <c r="D67" s="69">
        <f>'[2]Декабрь'!$M$17</f>
        <v>0</v>
      </c>
      <c r="E67" s="70" t="s">
        <v>75</v>
      </c>
      <c r="F67" s="78"/>
    </row>
    <row r="68" spans="1:6" ht="15.75">
      <c r="A68" s="77">
        <v>5</v>
      </c>
      <c r="B68" s="70"/>
      <c r="C68" s="69"/>
      <c r="D68" s="69"/>
      <c r="E68" s="70"/>
      <c r="F68" s="78"/>
    </row>
    <row r="69" spans="1:6" ht="15.75">
      <c r="A69" s="77">
        <v>6</v>
      </c>
      <c r="B69" s="70"/>
      <c r="C69" s="69"/>
      <c r="D69" s="69"/>
      <c r="E69" s="70" t="s">
        <v>76</v>
      </c>
      <c r="F69" s="78"/>
    </row>
    <row r="70" spans="1:6" ht="15.75">
      <c r="A70" s="77">
        <v>7</v>
      </c>
      <c r="B70" s="70"/>
      <c r="C70" s="69"/>
      <c r="D70" s="69"/>
      <c r="E70" s="70"/>
      <c r="F70" s="78"/>
    </row>
    <row r="71" spans="1:6" ht="16.5" thickBot="1">
      <c r="A71" s="80"/>
      <c r="B71" s="81"/>
      <c r="C71" s="83" t="s">
        <v>73</v>
      </c>
      <c r="D71" s="84">
        <f>SUM(D64:D70)</f>
        <v>0</v>
      </c>
      <c r="E71" s="81"/>
      <c r="F71" s="82"/>
    </row>
    <row r="72" ht="15.75">
      <c r="A72" s="2" t="s">
        <v>44</v>
      </c>
    </row>
    <row r="73" ht="15.75">
      <c r="A73" s="2" t="s">
        <v>67</v>
      </c>
    </row>
    <row r="74" ht="16.5">
      <c r="A74" s="40" t="s">
        <v>46</v>
      </c>
    </row>
    <row r="75" ht="15.75">
      <c r="A75" s="2" t="s">
        <v>66</v>
      </c>
    </row>
    <row r="76" ht="15.75">
      <c r="A76" s="2" t="s">
        <v>48</v>
      </c>
    </row>
    <row r="77" ht="16.5">
      <c r="A77" s="43" t="s">
        <v>49</v>
      </c>
    </row>
    <row r="78" ht="15.75">
      <c r="A78" s="2" t="s">
        <v>68</v>
      </c>
    </row>
    <row r="79" spans="1:6" ht="16.5">
      <c r="A79" s="44" t="s">
        <v>51</v>
      </c>
      <c r="E79" s="40" t="s">
        <v>52</v>
      </c>
      <c r="F79" s="40" t="s">
        <v>19</v>
      </c>
    </row>
    <row r="80" ht="15.75">
      <c r="A80" s="2" t="s">
        <v>54</v>
      </c>
    </row>
    <row r="81" spans="1:6" ht="16.5">
      <c r="A81" s="44" t="s">
        <v>55</v>
      </c>
      <c r="E81" s="40" t="s">
        <v>57</v>
      </c>
      <c r="F81" s="40" t="s">
        <v>19</v>
      </c>
    </row>
    <row r="82" ht="15.75">
      <c r="A82" s="41" t="s">
        <v>58</v>
      </c>
    </row>
    <row r="83" spans="1:6" ht="16.5">
      <c r="A83" s="58" t="s">
        <v>59</v>
      </c>
      <c r="F83" s="40" t="s">
        <v>53</v>
      </c>
    </row>
    <row r="84" ht="15.75">
      <c r="A84" s="58" t="s">
        <v>60</v>
      </c>
    </row>
  </sheetData>
  <mergeCells count="3">
    <mergeCell ref="B1:C2"/>
    <mergeCell ref="A48:C49"/>
    <mergeCell ref="E15:F15"/>
  </mergeCells>
  <printOptions/>
  <pageMargins left="0.5905511811023623" right="0.1968503937007874" top="0.45" bottom="0.3937007874015748" header="0.29" footer="0.2362204724409449"/>
  <pageSetup horizontalDpi="600" verticalDpi="600" orientation="portrait" paperSize="9" scale="97" r:id="rId2"/>
  <rowBreaks count="1" manualBreakCount="1">
    <brk id="4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5.75"/>
  <sheetData/>
  <printOptions horizontalCentered="1"/>
  <pageMargins left="0.31496062992125984" right="0.2755905511811024" top="0.3937007874015748" bottom="0.3937007874015748" header="0.2755905511811024" footer="0.196850393700787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D17" sqref="D17:D23"/>
    </sheetView>
  </sheetViews>
  <sheetFormatPr defaultColWidth="9.00390625" defaultRowHeight="15.75"/>
  <cols>
    <col min="1" max="1" width="4.875" style="0" customWidth="1"/>
    <col min="3" max="3" width="21.25390625" style="0" customWidth="1"/>
    <col min="4" max="4" width="11.375" style="0" customWidth="1"/>
    <col min="5" max="5" width="20.00390625" style="0" customWidth="1"/>
    <col min="6" max="6" width="21.50390625" style="0" customWidth="1"/>
  </cols>
  <sheetData>
    <row r="1" spans="2:6" ht="21" customHeight="1">
      <c r="B1" s="90" t="s">
        <v>69</v>
      </c>
      <c r="C1" s="90"/>
      <c r="D1" s="59"/>
      <c r="F1" s="63" t="s">
        <v>3</v>
      </c>
    </row>
    <row r="2" spans="2:6" ht="14.25" customHeight="1">
      <c r="B2" s="90"/>
      <c r="C2" s="90"/>
      <c r="D2" s="59"/>
      <c r="E2" s="61" t="s">
        <v>4</v>
      </c>
      <c r="F2" s="62">
        <v>301011</v>
      </c>
    </row>
    <row r="3" spans="2:6" ht="12.75" customHeight="1">
      <c r="B3" s="59"/>
      <c r="C3" s="59"/>
      <c r="D3" s="59"/>
      <c r="E3" s="61" t="s">
        <v>5</v>
      </c>
      <c r="F3" s="61"/>
    </row>
    <row r="4" spans="1:5" ht="15.75">
      <c r="A4" s="2" t="s">
        <v>11</v>
      </c>
      <c r="C4" s="65" t="s">
        <v>80</v>
      </c>
      <c r="D4" s="46"/>
      <c r="E4" s="46"/>
    </row>
    <row r="5" ht="16.5">
      <c r="B5" s="2" t="s">
        <v>12</v>
      </c>
    </row>
    <row r="6" ht="15.75">
      <c r="A6" s="2" t="s">
        <v>13</v>
      </c>
    </row>
    <row r="7" ht="15.75">
      <c r="A7" s="10" t="s">
        <v>14</v>
      </c>
    </row>
    <row r="8" spans="1:6" ht="15.75">
      <c r="A8" s="11" t="s">
        <v>15</v>
      </c>
      <c r="D8" s="60" t="s">
        <v>84</v>
      </c>
      <c r="F8" s="12" t="s">
        <v>16</v>
      </c>
    </row>
    <row r="9" spans="1:4" ht="15.75">
      <c r="A9" s="11" t="s">
        <v>20</v>
      </c>
      <c r="D9" s="60" t="s">
        <v>70</v>
      </c>
    </row>
    <row r="10" spans="1:4" ht="15.75">
      <c r="A10" s="13" t="s">
        <v>24</v>
      </c>
      <c r="D10" t="s">
        <v>71</v>
      </c>
    </row>
    <row r="11" ht="15.75">
      <c r="A11" s="13"/>
    </row>
    <row r="12" ht="15.75">
      <c r="A12" s="13"/>
    </row>
    <row r="13" ht="15.75">
      <c r="A13" s="13"/>
    </row>
    <row r="14" spans="5:6" ht="15.75">
      <c r="E14" s="46"/>
      <c r="F14" s="46"/>
    </row>
    <row r="15" spans="5:6" ht="16.5" thickBot="1">
      <c r="E15" s="91" t="s">
        <v>78</v>
      </c>
      <c r="F15" s="91"/>
    </row>
    <row r="16" spans="1:6" ht="57" thickBot="1">
      <c r="A16" s="66" t="s">
        <v>61</v>
      </c>
      <c r="B16" s="67" t="s">
        <v>37</v>
      </c>
      <c r="C16" s="67" t="s">
        <v>38</v>
      </c>
      <c r="D16" s="67" t="s">
        <v>62</v>
      </c>
      <c r="E16" s="67" t="s">
        <v>41</v>
      </c>
      <c r="F16" s="68" t="s">
        <v>64</v>
      </c>
    </row>
    <row r="17" spans="1:6" ht="15.75">
      <c r="A17" s="73">
        <v>1</v>
      </c>
      <c r="B17" s="74"/>
      <c r="C17" s="89" t="str">
        <f>'[4]РиО'!$Q$15</f>
        <v>Фалилеев О.М.</v>
      </c>
      <c r="D17" s="86">
        <f>'[5]Январь'!$O$4</f>
        <v>6577</v>
      </c>
      <c r="E17" s="74"/>
      <c r="F17" s="76"/>
    </row>
    <row r="18" spans="1:6" ht="15.75">
      <c r="A18" s="77">
        <v>2</v>
      </c>
      <c r="B18" s="70"/>
      <c r="C18" s="89" t="str">
        <f>'[4]РиО'!$Q$16</f>
        <v>Черняев В.А.</v>
      </c>
      <c r="D18" s="86">
        <f>'[5]Январь'!$O$5</f>
        <v>6142</v>
      </c>
      <c r="E18" s="70"/>
      <c r="F18" s="78"/>
    </row>
    <row r="19" spans="1:6" ht="15.75">
      <c r="A19" s="77">
        <v>3</v>
      </c>
      <c r="B19" s="70"/>
      <c r="C19" s="89" t="str">
        <f>'[4]РиО'!$Q$17</f>
        <v>Клосеп В.А.</v>
      </c>
      <c r="D19" s="86">
        <f>'[5]Январь'!$O$6</f>
        <v>5985</v>
      </c>
      <c r="E19" s="70"/>
      <c r="F19" s="78"/>
    </row>
    <row r="20" spans="1:6" ht="15.75">
      <c r="A20" s="77">
        <v>4</v>
      </c>
      <c r="B20" s="70"/>
      <c r="C20" s="89" t="str">
        <f>'[4]РиО'!$Q$18</f>
        <v>Ветрова Т.А.</v>
      </c>
      <c r="D20" s="86">
        <f>'[5]Январь'!$O$7</f>
        <v>0</v>
      </c>
      <c r="E20" s="70"/>
      <c r="F20" s="78"/>
    </row>
    <row r="21" spans="1:6" ht="15.75">
      <c r="A21" s="77">
        <v>5</v>
      </c>
      <c r="B21" s="70"/>
      <c r="C21" s="89" t="str">
        <f>'[4]РиО'!$Q$19</f>
        <v>Хайченко И.В.</v>
      </c>
      <c r="D21" s="86">
        <f>'[5]Январь'!$O$8</f>
        <v>2587</v>
      </c>
      <c r="E21" s="70"/>
      <c r="F21" s="78"/>
    </row>
    <row r="22" spans="1:6" ht="15.75">
      <c r="A22" s="77">
        <v>6</v>
      </c>
      <c r="B22" s="70"/>
      <c r="C22" s="89" t="str">
        <f>'[4]РиО'!$Q$20</f>
        <v>Тарянников В.И.</v>
      </c>
      <c r="D22" s="86">
        <f>'[5]Январь'!$O$9</f>
        <v>1727</v>
      </c>
      <c r="E22" s="70"/>
      <c r="F22" s="78"/>
    </row>
    <row r="23" spans="1:6" ht="15.75">
      <c r="A23" s="77">
        <v>7</v>
      </c>
      <c r="B23" s="70"/>
      <c r="C23" s="89" t="str">
        <f>'[4]РиО'!$Q$21</f>
        <v>Геращенко А.С.</v>
      </c>
      <c r="D23" s="86">
        <f>'[5]Январь'!$O$10</f>
        <v>4045</v>
      </c>
      <c r="E23" s="70"/>
      <c r="F23" s="78"/>
    </row>
    <row r="24" spans="1:6" ht="15.75">
      <c r="A24" s="77"/>
      <c r="B24" s="70"/>
      <c r="C24" s="69"/>
      <c r="D24" s="86"/>
      <c r="E24" s="70"/>
      <c r="F24" s="78"/>
    </row>
    <row r="25" spans="1:6" ht="15.75">
      <c r="A25" s="77"/>
      <c r="B25" s="70"/>
      <c r="C25" s="69"/>
      <c r="D25" s="86"/>
      <c r="E25" s="70"/>
      <c r="F25" s="78"/>
    </row>
    <row r="26" spans="1:6" ht="15.75">
      <c r="A26" s="77"/>
      <c r="B26" s="70"/>
      <c r="C26" s="69"/>
      <c r="D26" s="86"/>
      <c r="E26" s="70"/>
      <c r="F26" s="78"/>
    </row>
    <row r="27" spans="1:6" ht="15.75">
      <c r="A27" s="77"/>
      <c r="B27" s="70"/>
      <c r="C27" s="69"/>
      <c r="D27" s="86"/>
      <c r="E27" s="70"/>
      <c r="F27" s="78"/>
    </row>
    <row r="28" spans="1:6" ht="15.75">
      <c r="A28" s="77"/>
      <c r="B28" s="70"/>
      <c r="C28" s="69"/>
      <c r="D28" s="86"/>
      <c r="E28" s="70"/>
      <c r="F28" s="78"/>
    </row>
    <row r="29" spans="1:6" ht="18.75">
      <c r="A29" s="79"/>
      <c r="B29" s="70"/>
      <c r="C29" s="71" t="s">
        <v>73</v>
      </c>
      <c r="D29" s="87">
        <f>SUM(D17:D28)</f>
        <v>27063</v>
      </c>
      <c r="E29" s="70"/>
      <c r="F29" s="78"/>
    </row>
    <row r="30" spans="1:6" ht="16.5" thickBot="1">
      <c r="A30" s="80"/>
      <c r="B30" s="81"/>
      <c r="C30" s="81"/>
      <c r="D30" s="81"/>
      <c r="E30" s="81"/>
      <c r="F30" s="82"/>
    </row>
    <row r="31" ht="15.75">
      <c r="A31" s="2" t="s">
        <v>44</v>
      </c>
    </row>
    <row r="32" ht="15.75">
      <c r="A32" s="2" t="s">
        <v>67</v>
      </c>
    </row>
    <row r="33" ht="16.5">
      <c r="A33" s="40" t="s">
        <v>46</v>
      </c>
    </row>
    <row r="34" ht="15.75">
      <c r="A34" s="2" t="s">
        <v>66</v>
      </c>
    </row>
    <row r="35" ht="15.75">
      <c r="A35" s="2" t="s">
        <v>48</v>
      </c>
    </row>
    <row r="36" ht="16.5">
      <c r="A36" s="43" t="s">
        <v>49</v>
      </c>
    </row>
    <row r="37" ht="15.75">
      <c r="A37" s="2" t="s">
        <v>68</v>
      </c>
    </row>
    <row r="38" spans="1:6" ht="16.5">
      <c r="A38" s="44" t="s">
        <v>51</v>
      </c>
      <c r="E38" s="40" t="s">
        <v>52</v>
      </c>
      <c r="F38" s="40" t="s">
        <v>19</v>
      </c>
    </row>
    <row r="39" ht="15.75">
      <c r="A39" s="2" t="s">
        <v>54</v>
      </c>
    </row>
    <row r="40" spans="1:6" ht="16.5">
      <c r="A40" s="44" t="s">
        <v>55</v>
      </c>
      <c r="E40" s="40" t="s">
        <v>57</v>
      </c>
      <c r="F40" s="40" t="s">
        <v>19</v>
      </c>
    </row>
    <row r="41" ht="15.75">
      <c r="A41" s="41" t="s">
        <v>58</v>
      </c>
    </row>
    <row r="42" spans="1:6" ht="16.5">
      <c r="A42" s="58" t="s">
        <v>59</v>
      </c>
      <c r="F42" s="40" t="s">
        <v>53</v>
      </c>
    </row>
    <row r="43" ht="15.75">
      <c r="A43" s="58" t="s">
        <v>60</v>
      </c>
    </row>
    <row r="48" spans="1:6" ht="21" customHeight="1">
      <c r="A48" s="90" t="s">
        <v>69</v>
      </c>
      <c r="B48" s="90"/>
      <c r="C48" s="90"/>
      <c r="D48" s="59"/>
      <c r="F48" s="63" t="s">
        <v>3</v>
      </c>
    </row>
    <row r="49" spans="1:6" ht="14.25" customHeight="1">
      <c r="A49" s="90"/>
      <c r="B49" s="90"/>
      <c r="C49" s="90"/>
      <c r="D49" s="59"/>
      <c r="E49" s="61" t="s">
        <v>4</v>
      </c>
      <c r="F49" s="62">
        <v>301011</v>
      </c>
    </row>
    <row r="50" spans="2:6" ht="12.75" customHeight="1">
      <c r="B50" s="59"/>
      <c r="C50" s="59"/>
      <c r="D50" s="59"/>
      <c r="E50" s="61" t="s">
        <v>5</v>
      </c>
      <c r="F50" s="61"/>
    </row>
    <row r="51" spans="1:5" ht="15.75">
      <c r="A51" s="2" t="s">
        <v>11</v>
      </c>
      <c r="C51" s="64" t="s">
        <v>81</v>
      </c>
      <c r="D51" s="46"/>
      <c r="E51" s="46"/>
    </row>
    <row r="52" ht="16.5">
      <c r="B52" s="2" t="s">
        <v>12</v>
      </c>
    </row>
    <row r="53" ht="15.75">
      <c r="A53" s="2" t="s">
        <v>13</v>
      </c>
    </row>
    <row r="54" ht="15.75">
      <c r="A54" s="10" t="s">
        <v>14</v>
      </c>
    </row>
    <row r="55" spans="1:6" ht="15.75">
      <c r="A55" s="11" t="s">
        <v>15</v>
      </c>
      <c r="D55" s="60" t="s">
        <v>84</v>
      </c>
      <c r="F55" s="12" t="s">
        <v>16</v>
      </c>
    </row>
    <row r="56" spans="1:4" ht="15.75">
      <c r="A56" s="11" t="s">
        <v>20</v>
      </c>
      <c r="D56" s="60" t="s">
        <v>70</v>
      </c>
    </row>
    <row r="57" spans="1:4" ht="15.75">
      <c r="A57" s="13" t="s">
        <v>24</v>
      </c>
      <c r="D57" t="s">
        <v>71</v>
      </c>
    </row>
    <row r="58" ht="15.75">
      <c r="A58" s="13"/>
    </row>
    <row r="59" ht="15.75">
      <c r="A59" s="13"/>
    </row>
    <row r="60" ht="15.75">
      <c r="A60" s="13"/>
    </row>
    <row r="61" spans="5:6" ht="15.75">
      <c r="E61" s="46"/>
      <c r="F61" s="46"/>
    </row>
    <row r="62" spans="5:6" ht="16.5" thickBot="1">
      <c r="E62" s="91" t="s">
        <v>79</v>
      </c>
      <c r="F62" s="91"/>
    </row>
    <row r="63" spans="1:6" ht="57" thickBot="1">
      <c r="A63" s="66" t="s">
        <v>61</v>
      </c>
      <c r="B63" s="67" t="s">
        <v>37</v>
      </c>
      <c r="C63" s="67" t="s">
        <v>38</v>
      </c>
      <c r="D63" s="67" t="s">
        <v>62</v>
      </c>
      <c r="E63" s="67" t="s">
        <v>41</v>
      </c>
      <c r="F63" s="68" t="s">
        <v>64</v>
      </c>
    </row>
    <row r="64" spans="1:6" ht="15.75">
      <c r="A64" s="73">
        <v>1</v>
      </c>
      <c r="B64" s="74"/>
      <c r="C64" s="75" t="str">
        <f>'[3]Январь'!$A$16</f>
        <v>Костырко В.В.          </v>
      </c>
      <c r="D64" s="85">
        <f>'[3]Январь'!$O$16</f>
        <v>435</v>
      </c>
      <c r="E64" s="74"/>
      <c r="F64" s="76"/>
    </row>
    <row r="65" spans="1:6" ht="15.75">
      <c r="A65" s="77">
        <v>2</v>
      </c>
      <c r="B65" s="70"/>
      <c r="C65" s="69" t="str">
        <f>'[3]Январь'!$A$17</f>
        <v>Хайченко В.А.</v>
      </c>
      <c r="D65" s="86">
        <f>'[3]Январь'!$O$17</f>
        <v>3758</v>
      </c>
      <c r="E65" s="70"/>
      <c r="F65" s="78"/>
    </row>
    <row r="66" spans="1:6" ht="15.75">
      <c r="A66" s="77">
        <v>3</v>
      </c>
      <c r="B66" s="70"/>
      <c r="C66" s="69" t="str">
        <f>'[3]Январь'!$A$18</f>
        <v>Вельмякина В.И.</v>
      </c>
      <c r="D66" s="86">
        <f>'[3]Январь'!$O$18</f>
        <v>2610</v>
      </c>
      <c r="E66" s="70"/>
      <c r="F66" s="78"/>
    </row>
    <row r="67" spans="1:6" ht="15.75">
      <c r="A67" s="77">
        <v>4</v>
      </c>
      <c r="B67" s="70"/>
      <c r="C67" s="69" t="str">
        <f>'[3]Январь'!$A$19</f>
        <v>Кулешов В.М.</v>
      </c>
      <c r="D67" s="86">
        <f>'[3]Январь'!$N$19</f>
        <v>0</v>
      </c>
      <c r="E67" s="70"/>
      <c r="F67" s="78"/>
    </row>
    <row r="68" spans="1:6" ht="15.75">
      <c r="A68" s="77">
        <v>5</v>
      </c>
      <c r="B68" s="70"/>
      <c r="C68" s="69"/>
      <c r="D68" s="86"/>
      <c r="E68" s="70"/>
      <c r="F68" s="78"/>
    </row>
    <row r="69" spans="1:6" ht="15.75">
      <c r="A69" s="77">
        <v>6</v>
      </c>
      <c r="B69" s="70"/>
      <c r="C69" s="69"/>
      <c r="D69" s="86"/>
      <c r="E69" s="70"/>
      <c r="F69" s="78"/>
    </row>
    <row r="70" spans="1:6" ht="15.75">
      <c r="A70" s="77">
        <v>7</v>
      </c>
      <c r="B70" s="70"/>
      <c r="C70" s="69"/>
      <c r="D70" s="86"/>
      <c r="E70" s="70"/>
      <c r="F70" s="78"/>
    </row>
    <row r="71" spans="1:6" ht="16.5" thickBot="1">
      <c r="A71" s="80"/>
      <c r="B71" s="81"/>
      <c r="C71" s="83" t="s">
        <v>73</v>
      </c>
      <c r="D71" s="88">
        <f>SUM(D64:D70)</f>
        <v>6803</v>
      </c>
      <c r="E71" s="81"/>
      <c r="F71" s="82"/>
    </row>
    <row r="72" ht="15.75">
      <c r="A72" s="2" t="s">
        <v>44</v>
      </c>
    </row>
    <row r="73" ht="15.75">
      <c r="A73" s="2" t="s">
        <v>67</v>
      </c>
    </row>
    <row r="74" ht="16.5">
      <c r="A74" s="40" t="s">
        <v>46</v>
      </c>
    </row>
    <row r="75" ht="15.75">
      <c r="A75" s="2" t="s">
        <v>66</v>
      </c>
    </row>
    <row r="76" ht="15.75">
      <c r="A76" s="2" t="s">
        <v>48</v>
      </c>
    </row>
    <row r="77" ht="16.5">
      <c r="A77" s="43" t="s">
        <v>49</v>
      </c>
    </row>
    <row r="78" ht="15.75">
      <c r="A78" s="2" t="s">
        <v>68</v>
      </c>
    </row>
    <row r="79" spans="1:6" ht="16.5">
      <c r="A79" s="44" t="s">
        <v>51</v>
      </c>
      <c r="E79" s="40" t="s">
        <v>52</v>
      </c>
      <c r="F79" s="40" t="s">
        <v>19</v>
      </c>
    </row>
    <row r="80" ht="15.75">
      <c r="A80" s="2" t="s">
        <v>54</v>
      </c>
    </row>
    <row r="81" spans="1:6" ht="16.5">
      <c r="A81" s="44" t="s">
        <v>55</v>
      </c>
      <c r="E81" s="40" t="s">
        <v>57</v>
      </c>
      <c r="F81" s="40" t="s">
        <v>19</v>
      </c>
    </row>
    <row r="82" ht="15.75">
      <c r="A82" s="41" t="s">
        <v>58</v>
      </c>
    </row>
    <row r="83" spans="1:6" ht="16.5">
      <c r="A83" s="58" t="s">
        <v>59</v>
      </c>
      <c r="F83" s="40" t="s">
        <v>53</v>
      </c>
    </row>
    <row r="84" ht="15.75">
      <c r="A84" s="58" t="s">
        <v>60</v>
      </c>
    </row>
  </sheetData>
  <mergeCells count="4">
    <mergeCell ref="B1:C2"/>
    <mergeCell ref="A48:C49"/>
    <mergeCell ref="E15:F15"/>
    <mergeCell ref="E62:F62"/>
  </mergeCells>
  <printOptions/>
  <pageMargins left="0.55" right="0.3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D17" sqref="D17"/>
    </sheetView>
  </sheetViews>
  <sheetFormatPr defaultColWidth="9.00390625" defaultRowHeight="15.75"/>
  <cols>
    <col min="1" max="1" width="4.875" style="0" customWidth="1"/>
    <col min="3" max="3" width="21.25390625" style="0" customWidth="1"/>
    <col min="4" max="4" width="11.375" style="0" customWidth="1"/>
    <col min="5" max="5" width="20.00390625" style="0" customWidth="1"/>
    <col min="6" max="6" width="21.50390625" style="0" customWidth="1"/>
  </cols>
  <sheetData>
    <row r="1" spans="2:6" ht="21" customHeight="1">
      <c r="B1" s="90" t="s">
        <v>69</v>
      </c>
      <c r="C1" s="90"/>
      <c r="D1" s="59"/>
      <c r="F1" s="63" t="s">
        <v>3</v>
      </c>
    </row>
    <row r="2" spans="2:6" ht="14.25" customHeight="1">
      <c r="B2" s="90"/>
      <c r="C2" s="90"/>
      <c r="D2" s="59"/>
      <c r="E2" s="61" t="s">
        <v>4</v>
      </c>
      <c r="F2" s="62">
        <v>301011</v>
      </c>
    </row>
    <row r="3" spans="2:6" ht="12.75" customHeight="1">
      <c r="B3" s="59"/>
      <c r="C3" s="59"/>
      <c r="D3" s="59"/>
      <c r="E3" s="61" t="s">
        <v>5</v>
      </c>
      <c r="F3" s="61"/>
    </row>
    <row r="4" spans="1:5" ht="15.75">
      <c r="A4" s="2" t="s">
        <v>11</v>
      </c>
      <c r="C4" s="65" t="s">
        <v>72</v>
      </c>
      <c r="D4" s="46"/>
      <c r="E4" s="46"/>
    </row>
    <row r="5" ht="16.5">
      <c r="B5" s="2" t="s">
        <v>12</v>
      </c>
    </row>
    <row r="6" ht="15.75">
      <c r="A6" s="2" t="s">
        <v>13</v>
      </c>
    </row>
    <row r="7" ht="15.75">
      <c r="A7" s="10" t="s">
        <v>14</v>
      </c>
    </row>
    <row r="8" spans="1:6" ht="15.75">
      <c r="A8" s="11" t="s">
        <v>15</v>
      </c>
      <c r="D8" s="60" t="s">
        <v>84</v>
      </c>
      <c r="F8" s="12" t="s">
        <v>16</v>
      </c>
    </row>
    <row r="9" spans="1:4" ht="15.75">
      <c r="A9" s="11" t="s">
        <v>20</v>
      </c>
      <c r="D9" s="60" t="s">
        <v>70</v>
      </c>
    </row>
    <row r="10" spans="1:4" ht="15.75">
      <c r="A10" s="13" t="s">
        <v>24</v>
      </c>
      <c r="D10" t="s">
        <v>71</v>
      </c>
    </row>
    <row r="11" ht="15.75">
      <c r="A11" s="13"/>
    </row>
    <row r="12" ht="15.75">
      <c r="A12" s="13"/>
    </row>
    <row r="13" ht="15.75">
      <c r="A13" s="13"/>
    </row>
    <row r="14" spans="5:6" ht="15.75">
      <c r="E14" s="46"/>
      <c r="F14" s="46"/>
    </row>
    <row r="15" spans="5:6" ht="16.5" thickBot="1">
      <c r="E15" s="91" t="s">
        <v>82</v>
      </c>
      <c r="F15" s="91"/>
    </row>
    <row r="16" spans="1:6" ht="57" thickBot="1">
      <c r="A16" s="66" t="s">
        <v>61</v>
      </c>
      <c r="B16" s="67" t="s">
        <v>37</v>
      </c>
      <c r="C16" s="67" t="s">
        <v>38</v>
      </c>
      <c r="D16" s="67" t="s">
        <v>62</v>
      </c>
      <c r="E16" s="67" t="s">
        <v>41</v>
      </c>
      <c r="F16" s="68" t="s">
        <v>64</v>
      </c>
    </row>
    <row r="17" spans="1:6" ht="15.75">
      <c r="A17" s="73">
        <v>1</v>
      </c>
      <c r="B17" s="74"/>
      <c r="C17" s="89" t="str">
        <f>'[4]РиО'!$Q$15</f>
        <v>Фалилеев О.М.</v>
      </c>
      <c r="D17" s="85">
        <f>'[5]Февраль'!$O$4</f>
        <v>6577</v>
      </c>
      <c r="E17" s="74"/>
      <c r="F17" s="76"/>
    </row>
    <row r="18" spans="1:6" ht="15.75">
      <c r="A18" s="77">
        <v>2</v>
      </c>
      <c r="B18" s="70"/>
      <c r="C18" s="89" t="str">
        <f>'[4]РиО'!$Q$16</f>
        <v>Черняев В.А.</v>
      </c>
      <c r="D18" s="86">
        <f>'[5]Февраль'!$O$5</f>
        <v>6142</v>
      </c>
      <c r="E18" s="70"/>
      <c r="F18" s="78"/>
    </row>
    <row r="19" spans="1:6" ht="15.75">
      <c r="A19" s="77">
        <v>3</v>
      </c>
      <c r="B19" s="70"/>
      <c r="C19" s="89" t="str">
        <f>'[4]РиО'!$Q$17</f>
        <v>Клосеп В.А.</v>
      </c>
      <c r="D19" s="86">
        <f>'[5]Февраль'!$O$6</f>
        <v>5986</v>
      </c>
      <c r="E19" s="70"/>
      <c r="F19" s="78"/>
    </row>
    <row r="20" spans="1:6" ht="15.75">
      <c r="A20" s="77">
        <v>4</v>
      </c>
      <c r="B20" s="70"/>
      <c r="C20" s="89" t="str">
        <f>'[4]РиО'!$Q$18</f>
        <v>Ветрова Т.А.</v>
      </c>
      <c r="D20" s="86">
        <f>'[5]Февраль'!$O$7</f>
        <v>0</v>
      </c>
      <c r="E20" s="70"/>
      <c r="F20" s="78"/>
    </row>
    <row r="21" spans="1:6" ht="15.75">
      <c r="A21" s="77">
        <v>5</v>
      </c>
      <c r="B21" s="70"/>
      <c r="C21" s="89" t="str">
        <f>'[4]РиО'!$Q$19</f>
        <v>Хайченко И.В.</v>
      </c>
      <c r="D21" s="86">
        <f>'[5]Февраль'!$O$8</f>
        <v>2702</v>
      </c>
      <c r="E21" s="70"/>
      <c r="F21" s="78"/>
    </row>
    <row r="22" spans="1:6" ht="15.75">
      <c r="A22" s="77">
        <v>6</v>
      </c>
      <c r="B22" s="70"/>
      <c r="C22" s="89" t="str">
        <f>'[4]РиО'!$Q$20</f>
        <v>Тарянников В.И.</v>
      </c>
      <c r="D22" s="86">
        <f>'[5]Февраль'!$O$9</f>
        <v>4081.578947368421</v>
      </c>
      <c r="E22" s="70"/>
      <c r="F22" s="78"/>
    </row>
    <row r="23" spans="1:6" ht="15.75">
      <c r="A23" s="77">
        <v>7</v>
      </c>
      <c r="B23" s="70"/>
      <c r="C23" s="89" t="str">
        <f>'[4]РиО'!$Q$21</f>
        <v>Геращенко А.С.</v>
      </c>
      <c r="D23" s="86">
        <f>'[5]Февраль'!$O$10</f>
        <v>7960</v>
      </c>
      <c r="E23" s="70"/>
      <c r="F23" s="78"/>
    </row>
    <row r="24" spans="1:6" ht="15.75">
      <c r="A24" s="77"/>
      <c r="B24" s="70"/>
      <c r="C24" s="69"/>
      <c r="D24" s="86"/>
      <c r="E24" s="70"/>
      <c r="F24" s="78"/>
    </row>
    <row r="25" spans="1:6" ht="15.75">
      <c r="A25" s="77"/>
      <c r="B25" s="70"/>
      <c r="C25" s="69"/>
      <c r="D25" s="86"/>
      <c r="E25" s="70"/>
      <c r="F25" s="78"/>
    </row>
    <row r="26" spans="1:6" ht="15.75">
      <c r="A26" s="77"/>
      <c r="B26" s="70"/>
      <c r="C26" s="69"/>
      <c r="D26" s="86"/>
      <c r="E26" s="70"/>
      <c r="F26" s="78"/>
    </row>
    <row r="27" spans="1:6" ht="15.75">
      <c r="A27" s="77"/>
      <c r="B27" s="70"/>
      <c r="C27" s="69"/>
      <c r="D27" s="86"/>
      <c r="E27" s="70"/>
      <c r="F27" s="78"/>
    </row>
    <row r="28" spans="1:6" ht="15.75">
      <c r="A28" s="77"/>
      <c r="B28" s="70"/>
      <c r="C28" s="69"/>
      <c r="D28" s="86"/>
      <c r="E28" s="70"/>
      <c r="F28" s="78"/>
    </row>
    <row r="29" spans="1:6" ht="18.75">
      <c r="A29" s="79"/>
      <c r="B29" s="70"/>
      <c r="C29" s="71" t="s">
        <v>73</v>
      </c>
      <c r="D29" s="87">
        <f>SUM(D17:D28)</f>
        <v>33448.57894736842</v>
      </c>
      <c r="E29" s="70"/>
      <c r="F29" s="78"/>
    </row>
    <row r="30" spans="1:6" ht="16.5" thickBot="1">
      <c r="A30" s="80"/>
      <c r="B30" s="81"/>
      <c r="C30" s="81"/>
      <c r="D30" s="81"/>
      <c r="E30" s="81"/>
      <c r="F30" s="82"/>
    </row>
    <row r="31" ht="15.75">
      <c r="A31" s="2" t="s">
        <v>44</v>
      </c>
    </row>
    <row r="32" ht="15.75">
      <c r="A32" s="2" t="s">
        <v>67</v>
      </c>
    </row>
    <row r="33" ht="16.5">
      <c r="A33" s="40" t="s">
        <v>46</v>
      </c>
    </row>
    <row r="34" ht="15.75">
      <c r="A34" s="2" t="s">
        <v>66</v>
      </c>
    </row>
    <row r="35" ht="15.75">
      <c r="A35" s="2" t="s">
        <v>48</v>
      </c>
    </row>
    <row r="36" ht="16.5">
      <c r="A36" s="43" t="s">
        <v>49</v>
      </c>
    </row>
    <row r="37" ht="15.75">
      <c r="A37" s="2" t="s">
        <v>68</v>
      </c>
    </row>
    <row r="38" spans="1:6" ht="16.5">
      <c r="A38" s="44" t="s">
        <v>51</v>
      </c>
      <c r="E38" s="40" t="s">
        <v>52</v>
      </c>
      <c r="F38" s="40" t="s">
        <v>19</v>
      </c>
    </row>
    <row r="39" ht="15.75">
      <c r="A39" s="2" t="s">
        <v>54</v>
      </c>
    </row>
    <row r="40" spans="1:6" ht="16.5">
      <c r="A40" s="44" t="s">
        <v>55</v>
      </c>
      <c r="E40" s="40" t="s">
        <v>57</v>
      </c>
      <c r="F40" s="40" t="s">
        <v>19</v>
      </c>
    </row>
    <row r="41" ht="15.75">
      <c r="A41" s="41" t="s">
        <v>58</v>
      </c>
    </row>
    <row r="42" spans="1:6" ht="16.5">
      <c r="A42" s="58" t="s">
        <v>59</v>
      </c>
      <c r="F42" s="40" t="s">
        <v>53</v>
      </c>
    </row>
    <row r="43" ht="15.75">
      <c r="A43" s="58" t="s">
        <v>60</v>
      </c>
    </row>
    <row r="48" spans="1:6" ht="21" customHeight="1">
      <c r="A48" s="90" t="s">
        <v>69</v>
      </c>
      <c r="B48" s="90"/>
      <c r="C48" s="90"/>
      <c r="D48" s="59"/>
      <c r="F48" s="63" t="s">
        <v>3</v>
      </c>
    </row>
    <row r="49" spans="1:6" ht="14.25" customHeight="1">
      <c r="A49" s="90"/>
      <c r="B49" s="90"/>
      <c r="C49" s="90"/>
      <c r="D49" s="59"/>
      <c r="E49" s="61" t="s">
        <v>4</v>
      </c>
      <c r="F49" s="62">
        <v>301011</v>
      </c>
    </row>
    <row r="50" spans="2:6" ht="12.75" customHeight="1">
      <c r="B50" s="59"/>
      <c r="C50" s="59"/>
      <c r="D50" s="59"/>
      <c r="E50" s="61" t="s">
        <v>5</v>
      </c>
      <c r="F50" s="61"/>
    </row>
    <row r="51" spans="1:5" ht="15.75">
      <c r="A51" s="2" t="s">
        <v>11</v>
      </c>
      <c r="C51" s="64" t="s">
        <v>74</v>
      </c>
      <c r="D51" s="46"/>
      <c r="E51" s="46"/>
    </row>
    <row r="52" ht="16.5">
      <c r="B52" s="2" t="s">
        <v>12</v>
      </c>
    </row>
    <row r="53" ht="15.75">
      <c r="A53" s="2" t="s">
        <v>13</v>
      </c>
    </row>
    <row r="54" ht="15.75">
      <c r="A54" s="10" t="s">
        <v>14</v>
      </c>
    </row>
    <row r="55" spans="1:6" ht="15.75">
      <c r="A55" s="11" t="s">
        <v>15</v>
      </c>
      <c r="D55" s="60" t="s">
        <v>84</v>
      </c>
      <c r="F55" s="12" t="s">
        <v>16</v>
      </c>
    </row>
    <row r="56" spans="1:4" ht="15.75">
      <c r="A56" s="11" t="s">
        <v>20</v>
      </c>
      <c r="D56" s="60" t="s">
        <v>70</v>
      </c>
    </row>
    <row r="57" spans="1:4" ht="15.75">
      <c r="A57" s="13" t="s">
        <v>24</v>
      </c>
      <c r="D57" t="s">
        <v>71</v>
      </c>
    </row>
    <row r="58" ht="15.75">
      <c r="A58" s="13"/>
    </row>
    <row r="59" ht="15.75">
      <c r="A59" s="13"/>
    </row>
    <row r="60" ht="15.75">
      <c r="A60" s="13"/>
    </row>
    <row r="61" spans="5:6" ht="15.75">
      <c r="E61" s="46"/>
      <c r="F61" s="46"/>
    </row>
    <row r="62" spans="5:6" ht="16.5" thickBot="1">
      <c r="E62" s="91" t="s">
        <v>83</v>
      </c>
      <c r="F62" s="91"/>
    </row>
    <row r="63" spans="1:6" ht="57" thickBot="1">
      <c r="A63" s="66" t="s">
        <v>61</v>
      </c>
      <c r="B63" s="67" t="s">
        <v>37</v>
      </c>
      <c r="C63" s="67" t="s">
        <v>38</v>
      </c>
      <c r="D63" s="67" t="s">
        <v>62</v>
      </c>
      <c r="E63" s="67" t="s">
        <v>41</v>
      </c>
      <c r="F63" s="68" t="s">
        <v>64</v>
      </c>
    </row>
    <row r="64" spans="1:6" ht="15.75">
      <c r="A64" s="73">
        <v>1</v>
      </c>
      <c r="B64" s="74"/>
      <c r="C64" s="75" t="str">
        <f>'[3]Январь'!$A$16</f>
        <v>Костырко В.В.          </v>
      </c>
      <c r="D64" s="85">
        <f>'[3]Февраль'!$O$16</f>
        <v>434.99999999999994</v>
      </c>
      <c r="E64" s="74"/>
      <c r="F64" s="76"/>
    </row>
    <row r="65" spans="1:6" ht="15.75">
      <c r="A65" s="77">
        <v>2</v>
      </c>
      <c r="B65" s="70"/>
      <c r="C65" s="69" t="str">
        <f>'[3]Январь'!$A$17</f>
        <v>Хайченко В.А.</v>
      </c>
      <c r="D65" s="86">
        <f>'[3]Февраль'!$O$17</f>
        <v>3759</v>
      </c>
      <c r="E65" s="70"/>
      <c r="F65" s="78"/>
    </row>
    <row r="66" spans="1:6" ht="15.75">
      <c r="A66" s="77">
        <v>3</v>
      </c>
      <c r="B66" s="70"/>
      <c r="C66" s="69" t="str">
        <f>'[3]Январь'!$A$18</f>
        <v>Вельмякина В.И.</v>
      </c>
      <c r="D66" s="86">
        <f>'[3]Февраль'!$O$18</f>
        <v>2610</v>
      </c>
      <c r="E66" s="70"/>
      <c r="F66" s="78"/>
    </row>
    <row r="67" spans="1:6" ht="15.75">
      <c r="A67" s="77">
        <v>4</v>
      </c>
      <c r="B67" s="70"/>
      <c r="C67" s="69"/>
      <c r="D67" s="86"/>
      <c r="E67" s="70"/>
      <c r="F67" s="78"/>
    </row>
    <row r="68" spans="1:6" ht="15.75">
      <c r="A68" s="77">
        <v>5</v>
      </c>
      <c r="B68" s="70"/>
      <c r="C68" s="69"/>
      <c r="D68" s="86"/>
      <c r="E68" s="70"/>
      <c r="F68" s="78"/>
    </row>
    <row r="69" spans="1:6" ht="15.75">
      <c r="A69" s="77">
        <v>6</v>
      </c>
      <c r="B69" s="70"/>
      <c r="C69" s="69"/>
      <c r="D69" s="86"/>
      <c r="E69" s="70"/>
      <c r="F69" s="78"/>
    </row>
    <row r="70" spans="1:6" ht="15.75">
      <c r="A70" s="77">
        <v>7</v>
      </c>
      <c r="B70" s="70"/>
      <c r="C70" s="69"/>
      <c r="D70" s="86"/>
      <c r="E70" s="70"/>
      <c r="F70" s="78"/>
    </row>
    <row r="71" spans="1:6" ht="16.5" thickBot="1">
      <c r="A71" s="80"/>
      <c r="B71" s="81"/>
      <c r="C71" s="83" t="s">
        <v>73</v>
      </c>
      <c r="D71" s="88">
        <f>SUM(D64:D70)</f>
        <v>6804</v>
      </c>
      <c r="E71" s="81"/>
      <c r="F71" s="82"/>
    </row>
    <row r="72" ht="15.75">
      <c r="A72" s="2" t="s">
        <v>44</v>
      </c>
    </row>
    <row r="73" ht="15.75">
      <c r="A73" s="2" t="s">
        <v>67</v>
      </c>
    </row>
    <row r="74" ht="16.5">
      <c r="A74" s="40" t="s">
        <v>46</v>
      </c>
    </row>
    <row r="75" ht="15.75">
      <c r="A75" s="2" t="s">
        <v>66</v>
      </c>
    </row>
    <row r="76" ht="15.75">
      <c r="A76" s="2" t="s">
        <v>48</v>
      </c>
    </row>
    <row r="77" ht="16.5">
      <c r="A77" s="43" t="s">
        <v>49</v>
      </c>
    </row>
    <row r="78" ht="15.75">
      <c r="A78" s="2" t="s">
        <v>68</v>
      </c>
    </row>
    <row r="79" spans="1:6" ht="16.5">
      <c r="A79" s="44" t="s">
        <v>51</v>
      </c>
      <c r="E79" s="40" t="s">
        <v>52</v>
      </c>
      <c r="F79" s="40" t="s">
        <v>19</v>
      </c>
    </row>
    <row r="80" ht="15.75">
      <c r="A80" s="2" t="s">
        <v>54</v>
      </c>
    </row>
    <row r="81" spans="1:6" ht="16.5">
      <c r="A81" s="44" t="s">
        <v>55</v>
      </c>
      <c r="E81" s="40" t="s">
        <v>57</v>
      </c>
      <c r="F81" s="40" t="s">
        <v>19</v>
      </c>
    </row>
    <row r="82" ht="15.75">
      <c r="A82" s="41" t="s">
        <v>58</v>
      </c>
    </row>
    <row r="83" spans="1:6" ht="16.5">
      <c r="A83" s="58" t="s">
        <v>59</v>
      </c>
      <c r="F83" s="40" t="s">
        <v>53</v>
      </c>
    </row>
    <row r="84" ht="15.75">
      <c r="A84" s="58" t="s">
        <v>60</v>
      </c>
    </row>
  </sheetData>
  <mergeCells count="4">
    <mergeCell ref="B1:C2"/>
    <mergeCell ref="A48:C49"/>
    <mergeCell ref="E15:F15"/>
    <mergeCell ref="E62:F62"/>
  </mergeCells>
  <printOptions/>
  <pageMargins left="0.69" right="0.29" top="0.84" bottom="0.78" header="0.38" footer="0.37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6">
      <selection activeCell="D17" sqref="D17"/>
    </sheetView>
  </sheetViews>
  <sheetFormatPr defaultColWidth="9.00390625" defaultRowHeight="15.75"/>
  <cols>
    <col min="1" max="1" width="4.875" style="0" customWidth="1"/>
    <col min="3" max="3" width="21.25390625" style="0" customWidth="1"/>
    <col min="4" max="4" width="11.375" style="0" customWidth="1"/>
    <col min="5" max="5" width="20.00390625" style="0" customWidth="1"/>
    <col min="6" max="6" width="21.50390625" style="0" customWidth="1"/>
  </cols>
  <sheetData>
    <row r="1" spans="2:6" ht="21" customHeight="1">
      <c r="B1" s="90" t="s">
        <v>69</v>
      </c>
      <c r="C1" s="90"/>
      <c r="D1" s="59"/>
      <c r="F1" s="63" t="s">
        <v>3</v>
      </c>
    </row>
    <row r="2" spans="2:6" ht="14.25" customHeight="1">
      <c r="B2" s="90"/>
      <c r="C2" s="90"/>
      <c r="D2" s="59"/>
      <c r="E2" s="61" t="s">
        <v>4</v>
      </c>
      <c r="F2" s="62">
        <v>301011</v>
      </c>
    </row>
    <row r="3" spans="2:6" ht="12.75" customHeight="1">
      <c r="B3" s="59"/>
      <c r="C3" s="59"/>
      <c r="D3" s="59"/>
      <c r="E3" s="61" t="s">
        <v>5</v>
      </c>
      <c r="F3" s="61"/>
    </row>
    <row r="4" spans="1:5" ht="15.75">
      <c r="A4" s="2" t="s">
        <v>11</v>
      </c>
      <c r="C4" s="65" t="s">
        <v>85</v>
      </c>
      <c r="D4" s="46"/>
      <c r="E4" s="46"/>
    </row>
    <row r="5" ht="16.5">
      <c r="B5" s="2" t="s">
        <v>12</v>
      </c>
    </row>
    <row r="6" ht="15.75">
      <c r="A6" s="2" t="s">
        <v>13</v>
      </c>
    </row>
    <row r="7" ht="15.75">
      <c r="A7" s="10" t="s">
        <v>14</v>
      </c>
    </row>
    <row r="8" spans="1:6" ht="15.75">
      <c r="A8" s="11" t="s">
        <v>15</v>
      </c>
      <c r="D8" s="60" t="s">
        <v>84</v>
      </c>
      <c r="F8" s="12" t="s">
        <v>16</v>
      </c>
    </row>
    <row r="9" spans="1:4" ht="15.75">
      <c r="A9" s="11" t="s">
        <v>20</v>
      </c>
      <c r="D9" s="60" t="s">
        <v>70</v>
      </c>
    </row>
    <row r="10" spans="1:4" ht="15.75">
      <c r="A10" s="13" t="s">
        <v>24</v>
      </c>
      <c r="D10" t="s">
        <v>71</v>
      </c>
    </row>
    <row r="11" ht="15.75">
      <c r="A11" s="13"/>
    </row>
    <row r="12" ht="15.75">
      <c r="A12" s="13"/>
    </row>
    <row r="13" ht="15.75">
      <c r="A13" s="13"/>
    </row>
    <row r="14" spans="5:6" ht="15.75">
      <c r="E14" s="46"/>
      <c r="F14" s="46"/>
    </row>
    <row r="15" spans="5:6" ht="16.5" thickBot="1">
      <c r="E15" s="91" t="s">
        <v>78</v>
      </c>
      <c r="F15" s="91"/>
    </row>
    <row r="16" spans="1:6" ht="57" thickBot="1">
      <c r="A16" s="66" t="s">
        <v>61</v>
      </c>
      <c r="B16" s="67" t="s">
        <v>37</v>
      </c>
      <c r="C16" s="67" t="s">
        <v>38</v>
      </c>
      <c r="D16" s="67" t="s">
        <v>62</v>
      </c>
      <c r="E16" s="67" t="s">
        <v>41</v>
      </c>
      <c r="F16" s="68" t="s">
        <v>64</v>
      </c>
    </row>
    <row r="17" spans="1:6" ht="15.75">
      <c r="A17" s="73">
        <v>1</v>
      </c>
      <c r="B17" s="74"/>
      <c r="C17" s="89" t="str">
        <f>'[4]РиО'!$Q$15</f>
        <v>Фалилеев О.М.</v>
      </c>
      <c r="D17" s="85">
        <f>'[5]Март'!$O$4</f>
        <v>6868.736842105263</v>
      </c>
      <c r="E17" s="74"/>
      <c r="F17" s="76"/>
    </row>
    <row r="18" spans="1:6" ht="15.75">
      <c r="A18" s="77">
        <v>2</v>
      </c>
      <c r="B18" s="70"/>
      <c r="C18" s="89" t="str">
        <f>'[4]РиО'!$Q$16</f>
        <v>Черняев В.А.</v>
      </c>
      <c r="D18" s="86">
        <f>'[5]Март'!$O$5</f>
        <v>6410.421052631579</v>
      </c>
      <c r="E18" s="70"/>
      <c r="F18" s="78"/>
    </row>
    <row r="19" spans="1:6" ht="15.75">
      <c r="A19" s="77">
        <v>3</v>
      </c>
      <c r="B19" s="70"/>
      <c r="C19" s="89" t="str">
        <f>'[4]РиО'!$Q$17</f>
        <v>Клосеп В.А.</v>
      </c>
      <c r="D19" s="86">
        <f>'[5]Март'!$O$6</f>
        <v>6231.105263157895</v>
      </c>
      <c r="E19" s="70"/>
      <c r="F19" s="78"/>
    </row>
    <row r="20" spans="1:6" ht="15.75">
      <c r="A20" s="77">
        <v>4</v>
      </c>
      <c r="B20" s="70"/>
      <c r="C20" s="89" t="str">
        <f>'[4]РиО'!$Q$18</f>
        <v>Ветрова Т.А.</v>
      </c>
      <c r="D20" s="86">
        <f>'[5]Март'!$O$7</f>
        <v>0</v>
      </c>
      <c r="E20" s="70"/>
      <c r="F20" s="78"/>
    </row>
    <row r="21" spans="1:6" ht="15.75">
      <c r="A21" s="77">
        <v>5</v>
      </c>
      <c r="B21" s="70"/>
      <c r="C21" s="89" t="str">
        <f>'[4]РиО'!$Q$19</f>
        <v>Хайченко И.В.</v>
      </c>
      <c r="D21" s="86">
        <f>'[5]Март'!$O$8</f>
        <v>2824.2105263157896</v>
      </c>
      <c r="E21" s="70"/>
      <c r="F21" s="78"/>
    </row>
    <row r="22" spans="1:6" ht="15.75">
      <c r="A22" s="77">
        <v>6</v>
      </c>
      <c r="B22" s="70"/>
      <c r="C22" s="89" t="str">
        <f>'[4]РиО'!$Q$20</f>
        <v>Тарянников В.И.</v>
      </c>
      <c r="D22" s="86">
        <f>'[5]Март'!$O$9</f>
        <v>3325.157894736842</v>
      </c>
      <c r="E22" s="70"/>
      <c r="F22" s="78"/>
    </row>
    <row r="23" spans="1:6" ht="15.75">
      <c r="A23" s="77">
        <v>7</v>
      </c>
      <c r="B23" s="70"/>
      <c r="C23" s="89" t="str">
        <f>'[4]РиО'!$Q$21</f>
        <v>Геращенко А.С.</v>
      </c>
      <c r="D23" s="86">
        <f>'[5]Март'!$O$10</f>
        <v>8242.104210526315</v>
      </c>
      <c r="E23" s="70"/>
      <c r="F23" s="78"/>
    </row>
    <row r="24" spans="1:6" ht="15.75">
      <c r="A24" s="77"/>
      <c r="B24" s="70"/>
      <c r="C24" s="69"/>
      <c r="D24" s="86"/>
      <c r="E24" s="70"/>
      <c r="F24" s="78"/>
    </row>
    <row r="25" spans="1:6" ht="15.75">
      <c r="A25" s="77"/>
      <c r="B25" s="70"/>
      <c r="C25" s="69"/>
      <c r="D25" s="86"/>
      <c r="E25" s="70"/>
      <c r="F25" s="78"/>
    </row>
    <row r="26" spans="1:6" ht="15.75">
      <c r="A26" s="77"/>
      <c r="B26" s="70"/>
      <c r="C26" s="69"/>
      <c r="D26" s="86"/>
      <c r="E26" s="70"/>
      <c r="F26" s="78"/>
    </row>
    <row r="27" spans="1:6" ht="15.75">
      <c r="A27" s="77"/>
      <c r="B27" s="70"/>
      <c r="C27" s="69"/>
      <c r="D27" s="86"/>
      <c r="E27" s="70"/>
      <c r="F27" s="78"/>
    </row>
    <row r="28" spans="1:6" ht="15.75">
      <c r="A28" s="77"/>
      <c r="B28" s="70"/>
      <c r="C28" s="69"/>
      <c r="D28" s="86"/>
      <c r="E28" s="70"/>
      <c r="F28" s="78"/>
    </row>
    <row r="29" spans="1:6" ht="18.75">
      <c r="A29" s="79"/>
      <c r="B29" s="70"/>
      <c r="C29" s="71" t="s">
        <v>73</v>
      </c>
      <c r="D29" s="87">
        <f>SUM(D17:D28)</f>
        <v>33901.73578947369</v>
      </c>
      <c r="E29" s="70"/>
      <c r="F29" s="78"/>
    </row>
    <row r="30" spans="1:6" ht="16.5" thickBot="1">
      <c r="A30" s="80"/>
      <c r="B30" s="81"/>
      <c r="C30" s="81"/>
      <c r="D30" s="81"/>
      <c r="E30" s="81"/>
      <c r="F30" s="82"/>
    </row>
    <row r="31" ht="15.75">
      <c r="A31" s="2" t="s">
        <v>44</v>
      </c>
    </row>
    <row r="32" ht="15.75">
      <c r="A32" s="2" t="s">
        <v>67</v>
      </c>
    </row>
    <row r="33" ht="16.5">
      <c r="A33" s="40" t="s">
        <v>46</v>
      </c>
    </row>
    <row r="34" ht="15.75">
      <c r="A34" s="2" t="s">
        <v>66</v>
      </c>
    </row>
    <row r="35" ht="15.75">
      <c r="A35" s="2" t="s">
        <v>48</v>
      </c>
    </row>
    <row r="36" ht="16.5">
      <c r="A36" s="43" t="s">
        <v>49</v>
      </c>
    </row>
    <row r="37" ht="15.75">
      <c r="A37" s="2" t="s">
        <v>68</v>
      </c>
    </row>
    <row r="38" spans="1:6" ht="16.5">
      <c r="A38" s="44" t="s">
        <v>51</v>
      </c>
      <c r="E38" s="40" t="s">
        <v>52</v>
      </c>
      <c r="F38" s="40" t="s">
        <v>19</v>
      </c>
    </row>
    <row r="39" ht="15.75">
      <c r="A39" s="2" t="s">
        <v>54</v>
      </c>
    </row>
    <row r="40" spans="1:6" ht="16.5">
      <c r="A40" s="44" t="s">
        <v>55</v>
      </c>
      <c r="E40" s="40" t="s">
        <v>57</v>
      </c>
      <c r="F40" s="40" t="s">
        <v>19</v>
      </c>
    </row>
    <row r="41" ht="15.75">
      <c r="A41" s="41" t="s">
        <v>58</v>
      </c>
    </row>
    <row r="42" spans="1:6" ht="16.5">
      <c r="A42" s="58" t="s">
        <v>59</v>
      </c>
      <c r="F42" s="40" t="s">
        <v>53</v>
      </c>
    </row>
    <row r="43" ht="15.75">
      <c r="A43" s="58" t="s">
        <v>60</v>
      </c>
    </row>
    <row r="48" spans="1:6" ht="21" customHeight="1">
      <c r="A48" s="90" t="s">
        <v>69</v>
      </c>
      <c r="B48" s="90"/>
      <c r="C48" s="90"/>
      <c r="D48" s="59"/>
      <c r="F48" s="63" t="s">
        <v>3</v>
      </c>
    </row>
    <row r="49" spans="1:6" ht="14.25" customHeight="1">
      <c r="A49" s="90"/>
      <c r="B49" s="90"/>
      <c r="C49" s="90"/>
      <c r="D49" s="59"/>
      <c r="E49" s="61" t="s">
        <v>4</v>
      </c>
      <c r="F49" s="62">
        <v>301011</v>
      </c>
    </row>
    <row r="50" spans="2:6" ht="12.75" customHeight="1">
      <c r="B50" s="59"/>
      <c r="C50" s="59"/>
      <c r="D50" s="59"/>
      <c r="E50" s="61" t="s">
        <v>5</v>
      </c>
      <c r="F50" s="61"/>
    </row>
    <row r="51" spans="1:5" ht="15.75">
      <c r="A51" s="2" t="s">
        <v>11</v>
      </c>
      <c r="C51" s="64" t="s">
        <v>86</v>
      </c>
      <c r="D51" s="46"/>
      <c r="E51" s="46"/>
    </row>
    <row r="52" ht="16.5">
      <c r="B52" s="2" t="s">
        <v>12</v>
      </c>
    </row>
    <row r="53" ht="15.75">
      <c r="A53" s="2" t="s">
        <v>13</v>
      </c>
    </row>
    <row r="54" ht="15.75">
      <c r="A54" s="10" t="s">
        <v>14</v>
      </c>
    </row>
    <row r="55" spans="1:6" ht="15.75">
      <c r="A55" s="11" t="s">
        <v>15</v>
      </c>
      <c r="D55" s="60" t="s">
        <v>84</v>
      </c>
      <c r="F55" s="12" t="s">
        <v>16</v>
      </c>
    </row>
    <row r="56" spans="1:4" ht="15.75">
      <c r="A56" s="11" t="s">
        <v>20</v>
      </c>
      <c r="D56" s="60" t="s">
        <v>70</v>
      </c>
    </row>
    <row r="57" spans="1:4" ht="15.75">
      <c r="A57" s="13" t="s">
        <v>24</v>
      </c>
      <c r="D57" t="s">
        <v>71</v>
      </c>
    </row>
    <row r="58" ht="15.75">
      <c r="A58" s="13"/>
    </row>
    <row r="59" ht="15.75">
      <c r="A59" s="13"/>
    </row>
    <row r="60" ht="15.75">
      <c r="A60" s="13"/>
    </row>
    <row r="61" spans="5:6" ht="15.75">
      <c r="E61" s="46"/>
      <c r="F61" s="46"/>
    </row>
    <row r="62" spans="5:6" ht="16.5" thickBot="1">
      <c r="E62" s="91" t="s">
        <v>79</v>
      </c>
      <c r="F62" s="91"/>
    </row>
    <row r="63" spans="1:6" ht="57" thickBot="1">
      <c r="A63" s="66" t="s">
        <v>61</v>
      </c>
      <c r="B63" s="67" t="s">
        <v>37</v>
      </c>
      <c r="C63" s="67" t="s">
        <v>38</v>
      </c>
      <c r="D63" s="67" t="s">
        <v>62</v>
      </c>
      <c r="E63" s="67" t="s">
        <v>41</v>
      </c>
      <c r="F63" s="68" t="s">
        <v>64</v>
      </c>
    </row>
    <row r="64" spans="1:6" ht="15.75">
      <c r="A64" s="73">
        <v>1</v>
      </c>
      <c r="B64" s="74"/>
      <c r="C64" s="75" t="str">
        <f>'[3]Январь'!$A$16</f>
        <v>Костырко В.В.          </v>
      </c>
      <c r="D64" s="85">
        <f>'[3]Март'!$O$16</f>
        <v>435</v>
      </c>
      <c r="E64" s="74"/>
      <c r="F64" s="76"/>
    </row>
    <row r="65" spans="1:6" ht="15.75">
      <c r="A65" s="77">
        <v>2</v>
      </c>
      <c r="B65" s="70"/>
      <c r="C65" s="69" t="str">
        <f>'[3]Январь'!$A$17</f>
        <v>Хайченко В.А.</v>
      </c>
      <c r="D65" s="86">
        <f>'[3]Март'!$O$17</f>
        <v>3758</v>
      </c>
      <c r="E65" s="70"/>
      <c r="F65" s="78"/>
    </row>
    <row r="66" spans="1:6" ht="15.75">
      <c r="A66" s="77">
        <v>3</v>
      </c>
      <c r="B66" s="70"/>
      <c r="C66" s="69" t="str">
        <f>'[3]Январь'!$A$18</f>
        <v>Вельмякина В.И.</v>
      </c>
      <c r="D66" s="86">
        <f>'[3]Март'!$O$18</f>
        <v>2610</v>
      </c>
      <c r="E66" s="70"/>
      <c r="F66" s="78"/>
    </row>
    <row r="67" spans="1:6" ht="15.75">
      <c r="A67" s="77">
        <v>4</v>
      </c>
      <c r="B67" s="70"/>
      <c r="C67" s="69" t="str">
        <f>'[3]Март'!$A$19</f>
        <v>Кулешов В.М.</v>
      </c>
      <c r="D67" s="86">
        <f>'[3]Март'!$O$19</f>
        <v>348</v>
      </c>
      <c r="E67" s="70"/>
      <c r="F67" s="78"/>
    </row>
    <row r="68" spans="1:6" ht="15.75">
      <c r="A68" s="77">
        <v>5</v>
      </c>
      <c r="B68" s="70"/>
      <c r="C68" s="69"/>
      <c r="D68" s="86"/>
      <c r="E68" s="70"/>
      <c r="F68" s="78"/>
    </row>
    <row r="69" spans="1:6" ht="15.75">
      <c r="A69" s="77">
        <v>6</v>
      </c>
      <c r="B69" s="70"/>
      <c r="C69" s="69"/>
      <c r="D69" s="86"/>
      <c r="E69" s="70"/>
      <c r="F69" s="78"/>
    </row>
    <row r="70" spans="1:6" ht="15.75">
      <c r="A70" s="77">
        <v>7</v>
      </c>
      <c r="B70" s="70"/>
      <c r="C70" s="69"/>
      <c r="D70" s="86"/>
      <c r="E70" s="70"/>
      <c r="F70" s="78"/>
    </row>
    <row r="71" spans="1:6" ht="16.5" thickBot="1">
      <c r="A71" s="80"/>
      <c r="B71" s="81"/>
      <c r="C71" s="83" t="s">
        <v>73</v>
      </c>
      <c r="D71" s="88">
        <f>SUM(D64:D70)</f>
        <v>7151</v>
      </c>
      <c r="E71" s="81"/>
      <c r="F71" s="82"/>
    </row>
    <row r="72" ht="15.75">
      <c r="A72" s="2" t="s">
        <v>44</v>
      </c>
    </row>
    <row r="73" ht="15.75">
      <c r="A73" s="2" t="s">
        <v>67</v>
      </c>
    </row>
    <row r="74" ht="16.5">
      <c r="A74" s="40" t="s">
        <v>46</v>
      </c>
    </row>
    <row r="75" ht="15.75">
      <c r="A75" s="2" t="s">
        <v>66</v>
      </c>
    </row>
    <row r="76" ht="15.75">
      <c r="A76" s="2" t="s">
        <v>48</v>
      </c>
    </row>
    <row r="77" ht="16.5">
      <c r="A77" s="43" t="s">
        <v>49</v>
      </c>
    </row>
    <row r="78" ht="15.75">
      <c r="A78" s="2" t="s">
        <v>68</v>
      </c>
    </row>
    <row r="79" spans="1:6" ht="16.5">
      <c r="A79" s="44" t="s">
        <v>51</v>
      </c>
      <c r="E79" s="40" t="s">
        <v>52</v>
      </c>
      <c r="F79" s="40" t="s">
        <v>19</v>
      </c>
    </row>
    <row r="80" ht="15.75">
      <c r="A80" s="2" t="s">
        <v>54</v>
      </c>
    </row>
    <row r="81" spans="1:6" ht="16.5">
      <c r="A81" s="44" t="s">
        <v>55</v>
      </c>
      <c r="E81" s="40" t="s">
        <v>57</v>
      </c>
      <c r="F81" s="40" t="s">
        <v>19</v>
      </c>
    </row>
    <row r="82" ht="15.75">
      <c r="A82" s="41" t="s">
        <v>58</v>
      </c>
    </row>
    <row r="83" spans="1:6" ht="16.5">
      <c r="A83" s="58" t="s">
        <v>59</v>
      </c>
      <c r="F83" s="40" t="s">
        <v>53</v>
      </c>
    </row>
    <row r="84" ht="15.75">
      <c r="A84" s="58" t="s">
        <v>60</v>
      </c>
    </row>
  </sheetData>
  <mergeCells count="4">
    <mergeCell ref="B1:C2"/>
    <mergeCell ref="A48:C49"/>
    <mergeCell ref="E15:F15"/>
    <mergeCell ref="E62:F62"/>
  </mergeCells>
  <printOptions/>
  <pageMargins left="0.44" right="0.27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G14" sqref="G14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3">
      <selection activeCell="A58" sqref="A58"/>
    </sheetView>
  </sheetViews>
  <sheetFormatPr defaultColWidth="9.00390625" defaultRowHeight="15.75"/>
  <cols>
    <col min="1" max="1" width="45.125" style="0" customWidth="1"/>
  </cols>
  <sheetData>
    <row r="1" ht="34.5" customHeight="1">
      <c r="A1" s="1" t="s">
        <v>0</v>
      </c>
    </row>
    <row r="2" ht="30" customHeight="1">
      <c r="A2" s="1" t="s">
        <v>1</v>
      </c>
    </row>
    <row r="3" ht="16.5" customHeight="1">
      <c r="A3" s="1" t="s">
        <v>2</v>
      </c>
    </row>
    <row r="4" ht="15.75">
      <c r="A4" s="2"/>
    </row>
    <row r="5" spans="1:5" ht="15.75">
      <c r="A5" s="92"/>
      <c r="B5" s="92"/>
      <c r="C5" s="92"/>
      <c r="D5" s="93"/>
      <c r="E5" s="3" t="s">
        <v>3</v>
      </c>
    </row>
    <row r="6" spans="1:5" ht="15.75">
      <c r="A6" s="92"/>
      <c r="B6" s="92"/>
      <c r="C6" s="94" t="s">
        <v>4</v>
      </c>
      <c r="D6" s="95"/>
      <c r="E6" s="4">
        <v>301011</v>
      </c>
    </row>
    <row r="7" spans="1:5" ht="15.75">
      <c r="A7" s="96"/>
      <c r="B7" s="96"/>
      <c r="C7" s="96"/>
      <c r="D7" s="5" t="s">
        <v>5</v>
      </c>
      <c r="E7" s="6"/>
    </row>
    <row r="8" spans="1:5" ht="15.75">
      <c r="A8" s="97" t="s">
        <v>6</v>
      </c>
      <c r="B8" s="97"/>
      <c r="C8" s="97"/>
      <c r="D8" s="98"/>
      <c r="E8" s="6"/>
    </row>
    <row r="9" spans="1:5" ht="15.75">
      <c r="A9" s="7" t="s">
        <v>7</v>
      </c>
      <c r="B9" s="99" t="s">
        <v>8</v>
      </c>
      <c r="C9" s="99"/>
      <c r="D9" s="100"/>
      <c r="E9" s="6"/>
    </row>
    <row r="10" spans="1:5" ht="15.75">
      <c r="A10" s="8"/>
      <c r="B10" s="8"/>
      <c r="C10" s="8"/>
      <c r="D10" s="8"/>
      <c r="E10" s="8"/>
    </row>
    <row r="11" ht="15.75">
      <c r="A11" s="9"/>
    </row>
    <row r="12" ht="15.75">
      <c r="A12" s="2"/>
    </row>
    <row r="13" ht="15.75">
      <c r="A13" s="10" t="s">
        <v>9</v>
      </c>
    </row>
    <row r="14" ht="15.75">
      <c r="A14" s="2" t="s">
        <v>10</v>
      </c>
    </row>
    <row r="15" ht="15.75">
      <c r="A15" s="2" t="s">
        <v>11</v>
      </c>
    </row>
    <row r="16" ht="16.5">
      <c r="B16" s="2" t="s">
        <v>12</v>
      </c>
    </row>
    <row r="17" ht="15.75">
      <c r="A17" s="2" t="s">
        <v>13</v>
      </c>
    </row>
    <row r="18" ht="15.75">
      <c r="A18" s="10" t="s">
        <v>14</v>
      </c>
    </row>
    <row r="19" spans="1:12" ht="15.75">
      <c r="A19" s="11" t="s">
        <v>15</v>
      </c>
      <c r="F19" s="12" t="s">
        <v>16</v>
      </c>
      <c r="H19" s="12" t="s">
        <v>17</v>
      </c>
      <c r="I19" s="12" t="s">
        <v>18</v>
      </c>
      <c r="L19" s="12" t="s">
        <v>19</v>
      </c>
    </row>
    <row r="20" spans="1:10" ht="15.75">
      <c r="A20" s="11" t="s">
        <v>20</v>
      </c>
      <c r="G20" s="12" t="s">
        <v>21</v>
      </c>
      <c r="I20" s="12" t="s">
        <v>22</v>
      </c>
      <c r="J20" s="12" t="s">
        <v>23</v>
      </c>
    </row>
    <row r="21" ht="15.75">
      <c r="A21" s="13" t="s">
        <v>24</v>
      </c>
    </row>
    <row r="22" spans="1:6" ht="40.5" customHeight="1">
      <c r="A22" s="101" t="s">
        <v>25</v>
      </c>
      <c r="B22" s="14" t="s">
        <v>26</v>
      </c>
      <c r="C22" s="14" t="s">
        <v>28</v>
      </c>
      <c r="D22" s="16"/>
      <c r="E22" s="102" t="s">
        <v>30</v>
      </c>
      <c r="F22" s="103"/>
    </row>
    <row r="23" spans="1:6" ht="15.75">
      <c r="A23" s="101"/>
      <c r="B23" s="15" t="s">
        <v>27</v>
      </c>
      <c r="C23" s="15" t="s">
        <v>29</v>
      </c>
      <c r="D23" s="16"/>
      <c r="E23" s="15" t="s">
        <v>31</v>
      </c>
      <c r="F23" s="14" t="s">
        <v>32</v>
      </c>
    </row>
    <row r="24" spans="1:6" ht="18" customHeight="1">
      <c r="A24" s="17" t="s">
        <v>33</v>
      </c>
      <c r="B24" s="18"/>
      <c r="C24" s="19"/>
      <c r="D24" s="20"/>
      <c r="E24" s="18"/>
      <c r="F24" s="19"/>
    </row>
    <row r="25" ht="18.75" hidden="1">
      <c r="A25" s="21"/>
    </row>
    <row r="26" ht="15.75" hidden="1">
      <c r="A26" s="22"/>
    </row>
    <row r="27" ht="15.75" hidden="1">
      <c r="A27" s="22"/>
    </row>
    <row r="28" ht="15.75" hidden="1"/>
    <row r="29" ht="15.75" hidden="1">
      <c r="A29" s="23" t="s">
        <v>34</v>
      </c>
    </row>
    <row r="30" ht="15.75" hidden="1">
      <c r="A30" s="24"/>
    </row>
    <row r="31" spans="1:6" ht="30" customHeight="1">
      <c r="A31" s="25"/>
      <c r="B31" s="28"/>
      <c r="C31" s="28"/>
      <c r="D31" s="28"/>
      <c r="E31" s="28"/>
      <c r="F31" s="28"/>
    </row>
    <row r="32" spans="1:6" ht="25.5">
      <c r="A32" s="26" t="s">
        <v>35</v>
      </c>
      <c r="B32" s="29" t="s">
        <v>37</v>
      </c>
      <c r="C32" s="29" t="s">
        <v>38</v>
      </c>
      <c r="D32" s="29" t="s">
        <v>39</v>
      </c>
      <c r="E32" s="29" t="s">
        <v>41</v>
      </c>
      <c r="F32" s="29" t="s">
        <v>42</v>
      </c>
    </row>
    <row r="33" spans="1:6" ht="15.75">
      <c r="A33" s="26" t="s">
        <v>32</v>
      </c>
      <c r="B33" s="30"/>
      <c r="C33" s="30"/>
      <c r="D33" s="29" t="s">
        <v>40</v>
      </c>
      <c r="E33" s="30"/>
      <c r="F33" s="30"/>
    </row>
    <row r="34" spans="1:6" ht="15.75">
      <c r="A34" s="27" t="s">
        <v>36</v>
      </c>
      <c r="B34" s="31"/>
      <c r="C34" s="31"/>
      <c r="D34" s="31"/>
      <c r="E34" s="31"/>
      <c r="F34" s="31"/>
    </row>
    <row r="35" spans="1:6" ht="15.75">
      <c r="A35" s="32">
        <v>1</v>
      </c>
      <c r="B35" s="16">
        <v>2</v>
      </c>
      <c r="C35" s="33">
        <v>3</v>
      </c>
      <c r="D35" s="16">
        <v>4</v>
      </c>
      <c r="E35" s="33">
        <v>5</v>
      </c>
      <c r="F35" s="33">
        <v>6</v>
      </c>
    </row>
    <row r="36" spans="1:6" ht="15.75">
      <c r="A36" s="34"/>
      <c r="B36" s="35"/>
      <c r="C36" s="36"/>
      <c r="D36" s="35"/>
      <c r="E36" s="37"/>
      <c r="F36" s="37"/>
    </row>
    <row r="37" spans="1:6" ht="15.75">
      <c r="A37" s="34"/>
      <c r="B37" s="38"/>
      <c r="C37" s="36"/>
      <c r="D37" s="38"/>
      <c r="E37" s="37"/>
      <c r="F37" s="37"/>
    </row>
    <row r="38" spans="1:6" ht="15.75">
      <c r="A38" s="34"/>
      <c r="B38" s="38"/>
      <c r="C38" s="36"/>
      <c r="D38" s="38"/>
      <c r="E38" s="37"/>
      <c r="F38" s="37"/>
    </row>
    <row r="39" spans="1:6" ht="15.75">
      <c r="A39" s="34"/>
      <c r="B39" s="38"/>
      <c r="C39" s="36"/>
      <c r="D39" s="38"/>
      <c r="E39" s="37"/>
      <c r="F39" s="37"/>
    </row>
    <row r="40" spans="1:6" ht="15.75">
      <c r="A40" s="34"/>
      <c r="B40" s="38"/>
      <c r="C40" s="36"/>
      <c r="D40" s="38"/>
      <c r="E40" s="37"/>
      <c r="F40" s="37"/>
    </row>
    <row r="41" spans="1:6" ht="15.75">
      <c r="A41" s="34"/>
      <c r="B41" s="38"/>
      <c r="C41" s="36"/>
      <c r="D41" s="38"/>
      <c r="E41" s="37"/>
      <c r="F41" s="37"/>
    </row>
    <row r="42" spans="1:6" ht="15.75">
      <c r="A42" s="34"/>
      <c r="B42" s="38"/>
      <c r="C42" s="36"/>
      <c r="D42" s="38"/>
      <c r="E42" s="37"/>
      <c r="F42" s="37"/>
    </row>
    <row r="43" spans="1:6" ht="15.75">
      <c r="A43" s="34"/>
      <c r="B43" s="38"/>
      <c r="C43" s="36"/>
      <c r="D43" s="38"/>
      <c r="E43" s="37"/>
      <c r="F43" s="37"/>
    </row>
    <row r="44" spans="1:6" ht="15.75">
      <c r="A44" s="34"/>
      <c r="B44" s="38"/>
      <c r="C44" s="36"/>
      <c r="D44" s="38"/>
      <c r="E44" s="37"/>
      <c r="F44" s="37"/>
    </row>
    <row r="45" spans="1:6" ht="15.75">
      <c r="A45" s="34"/>
      <c r="B45" s="38"/>
      <c r="C45" s="36"/>
      <c r="D45" s="38"/>
      <c r="E45" s="37"/>
      <c r="F45" s="37"/>
    </row>
    <row r="46" spans="1:6" ht="15.75">
      <c r="A46" s="34"/>
      <c r="B46" s="38"/>
      <c r="C46" s="36"/>
      <c r="D46" s="38"/>
      <c r="E46" s="37"/>
      <c r="F46" s="37"/>
    </row>
    <row r="47" spans="1:6" ht="15.75">
      <c r="A47" s="34"/>
      <c r="B47" s="38"/>
      <c r="C47" s="36"/>
      <c r="D47" s="38"/>
      <c r="E47" s="37"/>
      <c r="F47" s="37"/>
    </row>
    <row r="48" spans="1:6" ht="15.75">
      <c r="A48" s="34"/>
      <c r="B48" s="38"/>
      <c r="C48" s="36"/>
      <c r="D48" s="38"/>
      <c r="E48" s="37"/>
      <c r="F48" s="37"/>
    </row>
    <row r="49" spans="1:6" ht="15.75">
      <c r="A49" s="34"/>
      <c r="B49" s="38"/>
      <c r="C49" s="36"/>
      <c r="D49" s="38"/>
      <c r="E49" s="37"/>
      <c r="F49" s="37"/>
    </row>
    <row r="50" spans="1:6" ht="15.75">
      <c r="A50" s="34"/>
      <c r="B50" s="38"/>
      <c r="C50" s="36"/>
      <c r="D50" s="38"/>
      <c r="E50" s="37"/>
      <c r="F50" s="37"/>
    </row>
    <row r="51" spans="1:6" ht="15.75">
      <c r="A51" s="34"/>
      <c r="B51" s="38"/>
      <c r="C51" s="36"/>
      <c r="D51" s="38"/>
      <c r="E51" s="37"/>
      <c r="F51" s="37"/>
    </row>
    <row r="52" spans="1:6" ht="15.75">
      <c r="A52" s="34"/>
      <c r="B52" s="38"/>
      <c r="C52" s="36"/>
      <c r="D52" s="38"/>
      <c r="E52" s="37"/>
      <c r="F52" s="37"/>
    </row>
    <row r="53" spans="1:6" ht="15.75">
      <c r="A53" s="34"/>
      <c r="B53" s="38"/>
      <c r="C53" s="36"/>
      <c r="D53" s="38"/>
      <c r="E53" s="37"/>
      <c r="F53" s="37"/>
    </row>
    <row r="54" spans="1:6" ht="15.75">
      <c r="A54" s="34"/>
      <c r="B54" s="38"/>
      <c r="C54" s="36"/>
      <c r="D54" s="38"/>
      <c r="E54" s="37"/>
      <c r="F54" s="37"/>
    </row>
    <row r="55" spans="1:6" ht="15.75">
      <c r="A55" s="34"/>
      <c r="B55" s="38"/>
      <c r="C55" s="36"/>
      <c r="D55" s="38"/>
      <c r="E55" s="37"/>
      <c r="F55" s="37"/>
    </row>
    <row r="56" ht="15.75">
      <c r="A56" s="23"/>
    </row>
    <row r="57" ht="15.75">
      <c r="A57" s="23" t="s">
        <v>43</v>
      </c>
    </row>
    <row r="58" ht="15.75">
      <c r="A58" s="2" t="s">
        <v>44</v>
      </c>
    </row>
    <row r="59" ht="15.75">
      <c r="A59" s="39"/>
    </row>
    <row r="60" ht="15.75">
      <c r="A60" s="2" t="s">
        <v>45</v>
      </c>
    </row>
    <row r="61" ht="16.5">
      <c r="A61" s="40" t="s">
        <v>46</v>
      </c>
    </row>
    <row r="62" ht="15.75">
      <c r="A62" s="2" t="s">
        <v>47</v>
      </c>
    </row>
    <row r="63" ht="16.5">
      <c r="A63" s="42"/>
    </row>
    <row r="64" ht="15.75">
      <c r="A64" s="2" t="s">
        <v>48</v>
      </c>
    </row>
    <row r="65" ht="16.5">
      <c r="A65" s="43" t="s">
        <v>49</v>
      </c>
    </row>
    <row r="66" ht="15.75">
      <c r="A66" s="2" t="s">
        <v>50</v>
      </c>
    </row>
    <row r="67" ht="15.75">
      <c r="A67" s="44"/>
    </row>
    <row r="68" spans="1:10" ht="16.5">
      <c r="A68" s="44" t="s">
        <v>51</v>
      </c>
      <c r="F68" s="40" t="s">
        <v>52</v>
      </c>
      <c r="G68" s="40" t="s">
        <v>53</v>
      </c>
      <c r="J68" s="40" t="s">
        <v>19</v>
      </c>
    </row>
    <row r="69" ht="15.75">
      <c r="A69" s="2" t="s">
        <v>54</v>
      </c>
    </row>
    <row r="70" ht="15.75">
      <c r="A70" s="44"/>
    </row>
    <row r="71" spans="1:11" ht="16.5">
      <c r="A71" s="44" t="s">
        <v>55</v>
      </c>
      <c r="F71" s="40" t="s">
        <v>56</v>
      </c>
      <c r="G71" s="40" t="s">
        <v>57</v>
      </c>
      <c r="K71" s="40" t="s">
        <v>19</v>
      </c>
    </row>
    <row r="72" ht="15.75">
      <c r="A72" s="41" t="s">
        <v>58</v>
      </c>
    </row>
    <row r="73" ht="15.75">
      <c r="A73" s="45"/>
    </row>
    <row r="74" ht="15.75">
      <c r="A74" s="45"/>
    </row>
  </sheetData>
  <mergeCells count="8">
    <mergeCell ref="A8:D8"/>
    <mergeCell ref="B9:D9"/>
    <mergeCell ref="A22:A23"/>
    <mergeCell ref="E22:F22"/>
    <mergeCell ref="A5:D5"/>
    <mergeCell ref="A6:B6"/>
    <mergeCell ref="C6:D6"/>
    <mergeCell ref="A7:C7"/>
  </mergeCells>
  <printOptions/>
  <pageMargins left="0.31" right="0.31" top="1" bottom="1" header="0.47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7">
      <selection activeCell="E19" sqref="E19"/>
    </sheetView>
  </sheetViews>
  <sheetFormatPr defaultColWidth="9.00390625" defaultRowHeight="15.75"/>
  <cols>
    <col min="1" max="1" width="5.00390625" style="0" customWidth="1"/>
    <col min="3" max="3" width="21.25390625" style="0" customWidth="1"/>
    <col min="4" max="4" width="11.375" style="0" customWidth="1"/>
    <col min="5" max="5" width="16.875" style="0" customWidth="1"/>
    <col min="6" max="6" width="15.25390625" style="0" customWidth="1"/>
  </cols>
  <sheetData>
    <row r="1" ht="15.75">
      <c r="A1" s="2" t="s">
        <v>11</v>
      </c>
    </row>
    <row r="2" ht="16.5">
      <c r="B2" s="2" t="s">
        <v>12</v>
      </c>
    </row>
    <row r="3" ht="15.75">
      <c r="A3" s="2" t="s">
        <v>13</v>
      </c>
    </row>
    <row r="4" ht="15.75">
      <c r="A4" s="10" t="s">
        <v>14</v>
      </c>
    </row>
    <row r="5" spans="1:12" ht="15.75">
      <c r="A5" s="11" t="s">
        <v>15</v>
      </c>
      <c r="F5" s="12" t="s">
        <v>16</v>
      </c>
      <c r="H5" s="12" t="s">
        <v>17</v>
      </c>
      <c r="I5" s="12" t="s">
        <v>18</v>
      </c>
      <c r="L5" s="12" t="s">
        <v>19</v>
      </c>
    </row>
    <row r="6" spans="1:10" ht="15.75">
      <c r="A6" s="11" t="s">
        <v>20</v>
      </c>
      <c r="G6" s="12" t="s">
        <v>21</v>
      </c>
      <c r="I6" s="12" t="s">
        <v>22</v>
      </c>
      <c r="J6" s="12" t="s">
        <v>23</v>
      </c>
    </row>
    <row r="7" ht="15.75">
      <c r="A7" s="13" t="s">
        <v>24</v>
      </c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spans="5:6" ht="15.75">
      <c r="E12" s="46" t="s">
        <v>63</v>
      </c>
      <c r="F12" s="46" t="s">
        <v>32</v>
      </c>
    </row>
    <row r="13" ht="16.5" thickBot="1"/>
    <row r="14" spans="1:6" ht="57" thickBot="1">
      <c r="A14" s="47" t="s">
        <v>61</v>
      </c>
      <c r="B14" s="48" t="s">
        <v>37</v>
      </c>
      <c r="C14" s="48" t="s">
        <v>38</v>
      </c>
      <c r="D14" s="48" t="s">
        <v>62</v>
      </c>
      <c r="E14" s="48" t="s">
        <v>41</v>
      </c>
      <c r="F14" s="49" t="s">
        <v>64</v>
      </c>
    </row>
    <row r="15" spans="1:6" ht="15.75">
      <c r="A15" s="50">
        <v>1</v>
      </c>
      <c r="B15" s="51"/>
      <c r="C15" s="89" t="str">
        <f>'[4]РиО'!$Q$15</f>
        <v>Фалилеев О.М.</v>
      </c>
      <c r="D15" s="86">
        <f>'[5]Январь'!$O$4</f>
        <v>6577</v>
      </c>
      <c r="E15" s="51"/>
      <c r="F15" s="51"/>
    </row>
    <row r="16" spans="1:6" ht="15.75">
      <c r="A16" s="50">
        <v>2</v>
      </c>
      <c r="B16" s="53"/>
      <c r="C16" s="89" t="str">
        <f>'[4]РиО'!$Q$16</f>
        <v>Черняев В.А.</v>
      </c>
      <c r="D16" s="86">
        <f>'[5]Январь'!$O$5</f>
        <v>6142</v>
      </c>
      <c r="E16" s="54"/>
      <c r="F16" s="54"/>
    </row>
    <row r="17" spans="1:6" ht="15.75">
      <c r="A17" s="50">
        <v>3</v>
      </c>
      <c r="B17" s="53"/>
      <c r="C17" s="89" t="str">
        <f>'[4]РиО'!$Q$17</f>
        <v>Клосеп В.А.</v>
      </c>
      <c r="D17" s="86">
        <f>'[5]Январь'!$O$6</f>
        <v>5985</v>
      </c>
      <c r="E17" s="54"/>
      <c r="F17" s="54"/>
    </row>
    <row r="18" spans="1:6" ht="15.75">
      <c r="A18" s="50">
        <v>4</v>
      </c>
      <c r="B18" s="53"/>
      <c r="C18" s="89" t="str">
        <f>'[4]РиО'!$Q$18</f>
        <v>Ветрова Т.А.</v>
      </c>
      <c r="D18" s="86">
        <f>'[5]Январь'!$O$7</f>
        <v>0</v>
      </c>
      <c r="E18" s="54"/>
      <c r="F18" s="54"/>
    </row>
    <row r="19" spans="1:6" ht="15.75">
      <c r="A19" s="50">
        <v>5</v>
      </c>
      <c r="B19" s="53"/>
      <c r="C19" s="89" t="str">
        <f>'[4]РиО'!$Q$19</f>
        <v>Хайченко И.В.</v>
      </c>
      <c r="D19" s="86">
        <f>'[5]Январь'!$O$8</f>
        <v>2587</v>
      </c>
      <c r="E19" s="54"/>
      <c r="F19" s="54"/>
    </row>
    <row r="20" spans="1:6" ht="15.75">
      <c r="A20" s="50">
        <v>6</v>
      </c>
      <c r="B20" s="53"/>
      <c r="C20" s="89" t="str">
        <f>'[4]РиО'!$Q$20</f>
        <v>Тарянников В.И.</v>
      </c>
      <c r="D20" s="86">
        <f>'[5]Январь'!$O$9</f>
        <v>1727</v>
      </c>
      <c r="E20" s="54"/>
      <c r="F20" s="54"/>
    </row>
    <row r="21" spans="1:6" ht="15.75">
      <c r="A21" s="50">
        <v>7</v>
      </c>
      <c r="B21" s="53"/>
      <c r="C21" s="89" t="str">
        <f>'[4]РиО'!$Q$21</f>
        <v>Геращенко А.С.</v>
      </c>
      <c r="D21" s="86">
        <f>'[5]Январь'!$O$10</f>
        <v>4045</v>
      </c>
      <c r="E21" s="54"/>
      <c r="F21" s="54"/>
    </row>
    <row r="22" spans="1:6" ht="15.75">
      <c r="A22" s="55"/>
      <c r="B22" s="53"/>
      <c r="C22" s="56" t="s">
        <v>87</v>
      </c>
      <c r="D22" s="57">
        <f>SUM(D15:D21)</f>
        <v>27063</v>
      </c>
      <c r="E22" s="54"/>
      <c r="F22" s="54"/>
    </row>
    <row r="23" spans="1:6" ht="15.75">
      <c r="A23" s="50">
        <v>8</v>
      </c>
      <c r="B23" s="53"/>
      <c r="C23" s="52"/>
      <c r="D23" s="52"/>
      <c r="E23" s="54"/>
      <c r="F23" s="54"/>
    </row>
    <row r="24" spans="1:6" ht="15.75">
      <c r="A24" s="50">
        <v>9</v>
      </c>
      <c r="B24" s="53"/>
      <c r="C24" s="52"/>
      <c r="D24" s="52"/>
      <c r="E24" s="54"/>
      <c r="F24" s="54"/>
    </row>
    <row r="25" spans="1:6" ht="15.75">
      <c r="A25" s="50">
        <v>10</v>
      </c>
      <c r="B25" s="53"/>
      <c r="C25" s="52"/>
      <c r="D25" s="52"/>
      <c r="E25" s="54"/>
      <c r="F25" s="54"/>
    </row>
    <row r="26" spans="1:6" ht="15.75">
      <c r="A26" s="50">
        <v>11</v>
      </c>
      <c r="B26" s="53"/>
      <c r="C26" s="52" t="str">
        <f>'[1]Сентябрь'!A15</f>
        <v>Итого:</v>
      </c>
      <c r="D26" s="52"/>
      <c r="E26" s="54"/>
      <c r="F26" s="54"/>
    </row>
    <row r="27" spans="1:6" ht="15.75">
      <c r="A27" s="50">
        <v>12</v>
      </c>
      <c r="B27" s="53"/>
      <c r="C27" s="52"/>
      <c r="D27" s="52"/>
      <c r="E27" s="54"/>
      <c r="F27" s="54"/>
    </row>
    <row r="28" spans="1:6" ht="15.75">
      <c r="A28" s="34"/>
      <c r="B28" s="38"/>
      <c r="C28" s="56" t="str">
        <f>C22</f>
        <v>Итого </v>
      </c>
      <c r="D28" s="57">
        <f>SUM(D23:D27)</f>
        <v>0</v>
      </c>
      <c r="E28" s="37"/>
      <c r="F28" s="37"/>
    </row>
    <row r="29" spans="1:6" ht="15.75">
      <c r="A29" s="34"/>
      <c r="B29" s="38"/>
      <c r="C29" s="56" t="s">
        <v>65</v>
      </c>
      <c r="D29" s="56">
        <f>D22+D28</f>
        <v>27063</v>
      </c>
      <c r="E29" s="37"/>
      <c r="F29" s="37"/>
    </row>
    <row r="30" spans="1:6" ht="15.75">
      <c r="A30" s="34"/>
      <c r="B30" s="38"/>
      <c r="C30" s="36"/>
      <c r="D30" s="38"/>
      <c r="E30" s="37"/>
      <c r="F30" s="37"/>
    </row>
    <row r="31" ht="15.75">
      <c r="A31" s="2" t="s">
        <v>44</v>
      </c>
    </row>
    <row r="32" ht="15.75">
      <c r="A32" s="2" t="s">
        <v>67</v>
      </c>
    </row>
    <row r="33" ht="16.5">
      <c r="A33" s="40" t="s">
        <v>46</v>
      </c>
    </row>
    <row r="34" ht="15.75">
      <c r="A34" s="2" t="s">
        <v>66</v>
      </c>
    </row>
    <row r="35" ht="15.75">
      <c r="A35" s="2" t="s">
        <v>48</v>
      </c>
    </row>
    <row r="36" ht="16.5">
      <c r="A36" s="43" t="s">
        <v>49</v>
      </c>
    </row>
    <row r="37" ht="15.75">
      <c r="A37" s="2" t="s">
        <v>68</v>
      </c>
    </row>
    <row r="38" spans="1:6" ht="16.5">
      <c r="A38" s="44" t="s">
        <v>51</v>
      </c>
      <c r="E38" s="40" t="s">
        <v>52</v>
      </c>
      <c r="F38" s="40" t="s">
        <v>19</v>
      </c>
    </row>
    <row r="39" ht="15.75">
      <c r="A39" s="2" t="s">
        <v>54</v>
      </c>
    </row>
    <row r="40" spans="1:6" ht="16.5">
      <c r="A40" s="44" t="s">
        <v>55</v>
      </c>
      <c r="E40" s="40" t="s">
        <v>57</v>
      </c>
      <c r="F40" s="40" t="s">
        <v>19</v>
      </c>
    </row>
    <row r="41" ht="15.75">
      <c r="A41" s="41" t="s">
        <v>58</v>
      </c>
    </row>
    <row r="42" spans="1:6" ht="16.5">
      <c r="A42" s="58" t="s">
        <v>59</v>
      </c>
      <c r="F42" s="40" t="s">
        <v>53</v>
      </c>
    </row>
    <row r="43" ht="15.75">
      <c r="A43" s="58" t="s">
        <v>60</v>
      </c>
    </row>
  </sheetData>
  <printOptions horizontalCentered="1" verticalCentered="1"/>
  <pageMargins left="0.59" right="0.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 РиО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Фалилеев О.М.</dc:creator>
  <cp:keywords/>
  <dc:description/>
  <cp:lastModifiedBy>Владимир Хайченко</cp:lastModifiedBy>
  <cp:lastPrinted>2002-04-01T11:01:06Z</cp:lastPrinted>
  <dcterms:created xsi:type="dcterms:W3CDTF">2001-09-17T13:00:54Z</dcterms:created>
  <dcterms:modified xsi:type="dcterms:W3CDTF">2003-04-21T05:37:38Z</dcterms:modified>
  <cp:category/>
  <cp:version/>
  <cp:contentType/>
  <cp:contentStatus/>
</cp:coreProperties>
</file>